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\Desktop\COVID 19 Quanti IgG\Planilla\"/>
    </mc:Choice>
  </mc:AlternateContent>
  <xr:revisionPtr revIDLastSave="0" documentId="13_ncr:1_{DCA94D66-B0E9-4382-84DC-4C4E880D71C3}" xr6:coauthVersionLast="47" xr6:coauthVersionMax="47" xr10:uidLastSave="{00000000-0000-0000-0000-000000000000}"/>
  <bookViews>
    <workbookView xWindow="-120" yWindow="-120" windowWidth="20730" windowHeight="11160" activeTab="1" xr2:uid="{1FDD9072-6414-4709-A3D1-CE4E4598FD19}"/>
  </bookViews>
  <sheets>
    <sheet name="20 muestras" sheetId="1" r:id="rId1"/>
    <sheet name="Placa Complet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9" i="3" l="1"/>
  <c r="N119" i="3" s="1"/>
  <c r="H119" i="3" s="1"/>
  <c r="E120" i="3"/>
  <c r="N120" i="3" s="1"/>
  <c r="H120" i="3" s="1"/>
  <c r="E121" i="3"/>
  <c r="N121" i="3" s="1"/>
  <c r="H121" i="3" s="1"/>
  <c r="E122" i="3"/>
  <c r="N122" i="3" s="1"/>
  <c r="H122" i="3" s="1"/>
  <c r="E123" i="3"/>
  <c r="N123" i="3" s="1"/>
  <c r="H123" i="3" s="1"/>
  <c r="E124" i="3"/>
  <c r="N124" i="3" s="1"/>
  <c r="H124" i="3" s="1"/>
  <c r="E125" i="3"/>
  <c r="N125" i="3" s="1"/>
  <c r="H125" i="3" s="1"/>
  <c r="E118" i="3"/>
  <c r="N118" i="3" s="1"/>
  <c r="H118" i="3" s="1"/>
  <c r="E111" i="3"/>
  <c r="N111" i="3" s="1"/>
  <c r="H111" i="3" s="1"/>
  <c r="E112" i="3"/>
  <c r="N112" i="3" s="1"/>
  <c r="H112" i="3" s="1"/>
  <c r="E113" i="3"/>
  <c r="N113" i="3" s="1"/>
  <c r="H113" i="3" s="1"/>
  <c r="E114" i="3"/>
  <c r="N114" i="3" s="1"/>
  <c r="H114" i="3" s="1"/>
  <c r="E115" i="3"/>
  <c r="N115" i="3" s="1"/>
  <c r="H115" i="3" s="1"/>
  <c r="E116" i="3"/>
  <c r="N116" i="3" s="1"/>
  <c r="H116" i="3" s="1"/>
  <c r="E117" i="3"/>
  <c r="N117" i="3" s="1"/>
  <c r="H117" i="3" s="1"/>
  <c r="E110" i="3"/>
  <c r="N110" i="3" s="1"/>
  <c r="H110" i="3" s="1"/>
  <c r="E103" i="3"/>
  <c r="N103" i="3" s="1"/>
  <c r="H103" i="3" s="1"/>
  <c r="E104" i="3"/>
  <c r="N104" i="3" s="1"/>
  <c r="H104" i="3" s="1"/>
  <c r="E105" i="3"/>
  <c r="N105" i="3" s="1"/>
  <c r="H105" i="3" s="1"/>
  <c r="E106" i="3"/>
  <c r="N106" i="3" s="1"/>
  <c r="H106" i="3" s="1"/>
  <c r="E107" i="3"/>
  <c r="N107" i="3" s="1"/>
  <c r="H107" i="3" s="1"/>
  <c r="E108" i="3"/>
  <c r="N108" i="3" s="1"/>
  <c r="H108" i="3" s="1"/>
  <c r="E109" i="3"/>
  <c r="N109" i="3" s="1"/>
  <c r="H109" i="3" s="1"/>
  <c r="E102" i="3"/>
  <c r="N102" i="3" s="1"/>
  <c r="H102" i="3" s="1"/>
  <c r="E101" i="3"/>
  <c r="N101" i="3" s="1"/>
  <c r="H101" i="3" s="1"/>
  <c r="E1" i="1"/>
  <c r="E1" i="3"/>
  <c r="E95" i="3" l="1"/>
  <c r="N95" i="3" s="1"/>
  <c r="H95" i="3" s="1"/>
  <c r="E96" i="3"/>
  <c r="N96" i="3" s="1"/>
  <c r="H96" i="3" s="1"/>
  <c r="E97" i="3"/>
  <c r="N97" i="3" s="1"/>
  <c r="H97" i="3" s="1"/>
  <c r="E98" i="3"/>
  <c r="N98" i="3" s="1"/>
  <c r="H98" i="3" s="1"/>
  <c r="E99" i="3"/>
  <c r="N99" i="3" s="1"/>
  <c r="H99" i="3" s="1"/>
  <c r="E100" i="3"/>
  <c r="N100" i="3" s="1"/>
  <c r="H100" i="3" s="1"/>
  <c r="E94" i="3"/>
  <c r="N94" i="3" s="1"/>
  <c r="H94" i="3" s="1"/>
  <c r="E87" i="3"/>
  <c r="N87" i="3" s="1"/>
  <c r="H87" i="3" s="1"/>
  <c r="E88" i="3"/>
  <c r="N88" i="3" s="1"/>
  <c r="H88" i="3" s="1"/>
  <c r="E89" i="3"/>
  <c r="N89" i="3" s="1"/>
  <c r="H89" i="3" s="1"/>
  <c r="E90" i="3"/>
  <c r="N90" i="3" s="1"/>
  <c r="H90" i="3" s="1"/>
  <c r="E91" i="3"/>
  <c r="N91" i="3" s="1"/>
  <c r="H91" i="3" s="1"/>
  <c r="E92" i="3"/>
  <c r="N92" i="3" s="1"/>
  <c r="H92" i="3" s="1"/>
  <c r="E93" i="3"/>
  <c r="N93" i="3" s="1"/>
  <c r="H93" i="3" s="1"/>
  <c r="E86" i="3"/>
  <c r="N86" i="3" s="1"/>
  <c r="H86" i="3" s="1"/>
  <c r="E85" i="3"/>
  <c r="N85" i="3" s="1"/>
  <c r="H85" i="3" s="1"/>
  <c r="E84" i="3"/>
  <c r="N84" i="3" s="1"/>
  <c r="H84" i="3" s="1"/>
  <c r="E79" i="3"/>
  <c r="N79" i="3" s="1"/>
  <c r="H79" i="3" s="1"/>
  <c r="E80" i="3"/>
  <c r="N80" i="3" s="1"/>
  <c r="H80" i="3" s="1"/>
  <c r="E81" i="3"/>
  <c r="N81" i="3" s="1"/>
  <c r="H81" i="3" s="1"/>
  <c r="E82" i="3"/>
  <c r="N82" i="3" s="1"/>
  <c r="H82" i="3" s="1"/>
  <c r="E83" i="3"/>
  <c r="N83" i="3" s="1"/>
  <c r="H83" i="3" s="1"/>
  <c r="E78" i="3"/>
  <c r="N78" i="3" s="1"/>
  <c r="H78" i="3" s="1"/>
  <c r="E77" i="3"/>
  <c r="N77" i="3" s="1"/>
  <c r="H77" i="3" s="1"/>
  <c r="E71" i="3"/>
  <c r="N71" i="3" s="1"/>
  <c r="H71" i="3" s="1"/>
  <c r="E72" i="3"/>
  <c r="N72" i="3" s="1"/>
  <c r="H72" i="3" s="1"/>
  <c r="E73" i="3"/>
  <c r="N73" i="3" s="1"/>
  <c r="H73" i="3" s="1"/>
  <c r="E74" i="3"/>
  <c r="N74" i="3" s="1"/>
  <c r="H74" i="3" s="1"/>
  <c r="E75" i="3"/>
  <c r="N75" i="3" s="1"/>
  <c r="H75" i="3" s="1"/>
  <c r="E76" i="3"/>
  <c r="N76" i="3" s="1"/>
  <c r="H76" i="3" s="1"/>
  <c r="E70" i="3"/>
  <c r="N70" i="3" s="1"/>
  <c r="H70" i="3" s="1"/>
  <c r="E69" i="3"/>
  <c r="N69" i="3" s="1"/>
  <c r="H69" i="3" s="1"/>
  <c r="E67" i="3"/>
  <c r="N67" i="3" s="1"/>
  <c r="H67" i="3" s="1"/>
  <c r="E68" i="3"/>
  <c r="N68" i="3" s="1"/>
  <c r="H68" i="3" s="1"/>
  <c r="E63" i="3"/>
  <c r="N63" i="3" s="1"/>
  <c r="H63" i="3" s="1"/>
  <c r="E64" i="3"/>
  <c r="N64" i="3" s="1"/>
  <c r="H64" i="3" s="1"/>
  <c r="E65" i="3"/>
  <c r="N65" i="3" s="1"/>
  <c r="H65" i="3" s="1"/>
  <c r="E66" i="3"/>
  <c r="N66" i="3" s="1"/>
  <c r="H66" i="3" s="1"/>
  <c r="E62" i="3"/>
  <c r="N62" i="3" s="1"/>
  <c r="H62" i="3" s="1"/>
  <c r="E61" i="3"/>
  <c r="N61" i="3" s="1"/>
  <c r="H61" i="3" s="1"/>
  <c r="F51" i="1"/>
  <c r="N51" i="1" s="1"/>
  <c r="I51" i="1" s="1"/>
  <c r="E60" i="3"/>
  <c r="N60" i="3" s="1"/>
  <c r="H60" i="3" s="1"/>
  <c r="E59" i="3"/>
  <c r="N59" i="3" s="1"/>
  <c r="H59" i="3" s="1"/>
  <c r="E58" i="3"/>
  <c r="N58" i="3" s="1"/>
  <c r="H58" i="3" s="1"/>
  <c r="E57" i="3"/>
  <c r="N57" i="3" s="1"/>
  <c r="H57" i="3" s="1"/>
  <c r="E56" i="3"/>
  <c r="N56" i="3" s="1"/>
  <c r="H56" i="3" s="1"/>
  <c r="E55" i="3"/>
  <c r="N55" i="3" s="1"/>
  <c r="H55" i="3" s="1"/>
  <c r="E54" i="3"/>
  <c r="N54" i="3" s="1"/>
  <c r="H54" i="3" s="1"/>
  <c r="E53" i="3"/>
  <c r="N53" i="3" s="1"/>
  <c r="H53" i="3" s="1"/>
  <c r="E52" i="3"/>
  <c r="N52" i="3" s="1"/>
  <c r="H52" i="3" s="1"/>
  <c r="E51" i="3"/>
  <c r="N51" i="3" s="1"/>
  <c r="H51" i="3" s="1"/>
  <c r="E50" i="3"/>
  <c r="N50" i="3" s="1"/>
  <c r="H50" i="3" s="1"/>
  <c r="E49" i="3"/>
  <c r="N49" i="3" s="1"/>
  <c r="H49" i="3" s="1"/>
  <c r="E48" i="3"/>
  <c r="N48" i="3" s="1"/>
  <c r="H48" i="3" s="1"/>
  <c r="E47" i="3"/>
  <c r="N47" i="3" s="1"/>
  <c r="H47" i="3" s="1"/>
  <c r="E46" i="3"/>
  <c r="N46" i="3" s="1"/>
  <c r="H46" i="3" s="1"/>
  <c r="E45" i="3"/>
  <c r="N45" i="3" s="1"/>
  <c r="H45" i="3" s="1"/>
  <c r="E44" i="3"/>
  <c r="N44" i="3" s="1"/>
  <c r="H44" i="3" s="1"/>
  <c r="E43" i="3"/>
  <c r="N43" i="3" s="1"/>
  <c r="H43" i="3" s="1"/>
  <c r="E42" i="3"/>
  <c r="N42" i="3" s="1"/>
  <c r="H42" i="3" s="1"/>
  <c r="I39" i="3"/>
  <c r="J28" i="3" s="1"/>
  <c r="I38" i="3"/>
  <c r="J27" i="3" s="1"/>
  <c r="I35" i="3"/>
  <c r="I34" i="3"/>
  <c r="I33" i="3"/>
  <c r="I32" i="3"/>
  <c r="F108" i="3" s="1"/>
  <c r="G108" i="3" s="1"/>
  <c r="J22" i="1"/>
  <c r="K16" i="1" s="1"/>
  <c r="J29" i="1"/>
  <c r="K18" i="1" s="1"/>
  <c r="F45" i="1"/>
  <c r="N45" i="1" s="1"/>
  <c r="I45" i="1" s="1"/>
  <c r="F46" i="1"/>
  <c r="N46" i="1" s="1"/>
  <c r="I46" i="1" s="1"/>
  <c r="F47" i="1"/>
  <c r="N47" i="1" s="1"/>
  <c r="I47" i="1" s="1"/>
  <c r="F48" i="1"/>
  <c r="N48" i="1" s="1"/>
  <c r="I48" i="1" s="1"/>
  <c r="F49" i="1"/>
  <c r="N49" i="1" s="1"/>
  <c r="I49" i="1" s="1"/>
  <c r="F50" i="1"/>
  <c r="N50" i="1" s="1"/>
  <c r="I50" i="1" s="1"/>
  <c r="F44" i="1"/>
  <c r="N44" i="1" s="1"/>
  <c r="I44" i="1" s="1"/>
  <c r="F37" i="1"/>
  <c r="N37" i="1" s="1"/>
  <c r="I37" i="1" s="1"/>
  <c r="F38" i="1"/>
  <c r="N38" i="1" s="1"/>
  <c r="I38" i="1" s="1"/>
  <c r="F39" i="1"/>
  <c r="N39" i="1" s="1"/>
  <c r="I39" i="1" s="1"/>
  <c r="F40" i="1"/>
  <c r="N40" i="1" s="1"/>
  <c r="I40" i="1" s="1"/>
  <c r="F41" i="1"/>
  <c r="N41" i="1" s="1"/>
  <c r="I41" i="1" s="1"/>
  <c r="F42" i="1"/>
  <c r="N42" i="1" s="1"/>
  <c r="I42" i="1" s="1"/>
  <c r="F43" i="1"/>
  <c r="N43" i="1" s="1"/>
  <c r="I43" i="1" s="1"/>
  <c r="F36" i="1"/>
  <c r="N36" i="1" s="1"/>
  <c r="I36" i="1" s="1"/>
  <c r="F33" i="1"/>
  <c r="N33" i="1" s="1"/>
  <c r="I33" i="1" s="1"/>
  <c r="F34" i="1"/>
  <c r="N34" i="1" s="1"/>
  <c r="I34" i="1" s="1"/>
  <c r="F35" i="1"/>
  <c r="N35" i="1" s="1"/>
  <c r="I35" i="1" s="1"/>
  <c r="F32" i="1"/>
  <c r="N32" i="1" s="1"/>
  <c r="I32" i="1" s="1"/>
  <c r="J28" i="1"/>
  <c r="K17" i="1" s="1"/>
  <c r="F105" i="3" l="1"/>
  <c r="G105" i="3" s="1"/>
  <c r="J26" i="3"/>
  <c r="F121" i="3"/>
  <c r="G121" i="3" s="1"/>
  <c r="F103" i="3"/>
  <c r="G103" i="3" s="1"/>
  <c r="F116" i="3"/>
  <c r="G116" i="3" s="1"/>
  <c r="F125" i="3"/>
  <c r="G125" i="3" s="1"/>
  <c r="F117" i="3"/>
  <c r="G117" i="3" s="1"/>
  <c r="F112" i="3"/>
  <c r="G112" i="3" s="1"/>
  <c r="F109" i="3"/>
  <c r="G109" i="3" s="1"/>
  <c r="F104" i="3"/>
  <c r="G104" i="3" s="1"/>
  <c r="F118" i="3"/>
  <c r="G118" i="3" s="1"/>
  <c r="F113" i="3"/>
  <c r="G113" i="3" s="1"/>
  <c r="F122" i="3"/>
  <c r="G122" i="3" s="1"/>
  <c r="F119" i="3"/>
  <c r="G119" i="3" s="1"/>
  <c r="F114" i="3"/>
  <c r="G114" i="3" s="1"/>
  <c r="F124" i="3"/>
  <c r="G124" i="3" s="1"/>
  <c r="F102" i="3"/>
  <c r="G102" i="3" s="1"/>
  <c r="F107" i="3"/>
  <c r="G107" i="3" s="1"/>
  <c r="F111" i="3"/>
  <c r="G111" i="3" s="1"/>
  <c r="F115" i="3"/>
  <c r="G115" i="3" s="1"/>
  <c r="F120" i="3"/>
  <c r="G120" i="3" s="1"/>
  <c r="F110" i="3"/>
  <c r="G110" i="3" s="1"/>
  <c r="F106" i="3"/>
  <c r="G106" i="3" s="1"/>
  <c r="F123" i="3"/>
  <c r="G123" i="3" s="1"/>
  <c r="F86" i="3"/>
  <c r="G86" i="3" s="1"/>
  <c r="F98" i="3"/>
  <c r="G98" i="3" s="1"/>
  <c r="F74" i="3"/>
  <c r="G74" i="3" s="1"/>
  <c r="F67" i="3"/>
  <c r="G67" i="3" s="1"/>
  <c r="F92" i="3"/>
  <c r="G92" i="3" s="1"/>
  <c r="F84" i="3"/>
  <c r="G84" i="3" s="1"/>
  <c r="F66" i="3"/>
  <c r="G66" i="3" s="1"/>
  <c r="F75" i="3"/>
  <c r="G75" i="3" s="1"/>
  <c r="F65" i="3"/>
  <c r="G65" i="3" s="1"/>
  <c r="F95" i="3"/>
  <c r="G95" i="3" s="1"/>
  <c r="F68" i="3"/>
  <c r="G68" i="3" s="1"/>
  <c r="F83" i="3"/>
  <c r="G83" i="3" s="1"/>
  <c r="F82" i="3"/>
  <c r="G82" i="3" s="1"/>
  <c r="F76" i="3"/>
  <c r="G76" i="3" s="1"/>
  <c r="F77" i="3"/>
  <c r="G77" i="3" s="1"/>
  <c r="F70" i="3"/>
  <c r="G70" i="3" s="1"/>
  <c r="F89" i="3"/>
  <c r="G89" i="3" s="1"/>
  <c r="F91" i="3"/>
  <c r="G91" i="3" s="1"/>
  <c r="F81" i="3"/>
  <c r="G81" i="3" s="1"/>
  <c r="F64" i="3"/>
  <c r="G64" i="3" s="1"/>
  <c r="F97" i="3"/>
  <c r="G97" i="3" s="1"/>
  <c r="F94" i="3"/>
  <c r="G94" i="3" s="1"/>
  <c r="F88" i="3"/>
  <c r="G88" i="3" s="1"/>
  <c r="F101" i="3"/>
  <c r="G101" i="3" s="1"/>
  <c r="F80" i="3"/>
  <c r="G80" i="3" s="1"/>
  <c r="F69" i="3"/>
  <c r="G69" i="3" s="1"/>
  <c r="F62" i="3"/>
  <c r="G62" i="3" s="1"/>
  <c r="F96" i="3"/>
  <c r="G96" i="3" s="1"/>
  <c r="F73" i="3"/>
  <c r="G73" i="3" s="1"/>
  <c r="F87" i="3"/>
  <c r="G87" i="3" s="1"/>
  <c r="F93" i="3"/>
  <c r="G93" i="3" s="1"/>
  <c r="F100" i="3"/>
  <c r="G100" i="3" s="1"/>
  <c r="F85" i="3"/>
  <c r="G85" i="3" s="1"/>
  <c r="F78" i="3"/>
  <c r="G78" i="3" s="1"/>
  <c r="F90" i="3"/>
  <c r="G90" i="3" s="1"/>
  <c r="F99" i="3"/>
  <c r="G99" i="3" s="1"/>
  <c r="F72" i="3"/>
  <c r="G72" i="3" s="1"/>
  <c r="F79" i="3"/>
  <c r="G79" i="3" s="1"/>
  <c r="F71" i="3"/>
  <c r="G71" i="3" s="1"/>
  <c r="F63" i="3"/>
  <c r="G63" i="3" s="1"/>
  <c r="F42" i="3"/>
  <c r="G42" i="3" s="1"/>
  <c r="F60" i="3"/>
  <c r="G60" i="3" s="1"/>
  <c r="F44" i="3"/>
  <c r="G44" i="3" s="1"/>
  <c r="F58" i="3"/>
  <c r="G58" i="3" s="1"/>
  <c r="F49" i="3"/>
  <c r="G49" i="3" s="1"/>
  <c r="F61" i="3"/>
  <c r="G61" i="3" s="1"/>
  <c r="F50" i="3"/>
  <c r="G50" i="3" s="1"/>
  <c r="F57" i="3"/>
  <c r="G57" i="3" s="1"/>
  <c r="F51" i="3"/>
  <c r="G51" i="3" s="1"/>
  <c r="F59" i="3"/>
  <c r="G59" i="3" s="1"/>
  <c r="F46" i="3"/>
  <c r="G46" i="3" s="1"/>
  <c r="F54" i="3"/>
  <c r="G54" i="3" s="1"/>
  <c r="F48" i="3"/>
  <c r="G48" i="3" s="1"/>
  <c r="F56" i="3"/>
  <c r="G56" i="3" s="1"/>
  <c r="F43" i="3"/>
  <c r="G43" i="3" s="1"/>
  <c r="F45" i="3"/>
  <c r="G45" i="3" s="1"/>
  <c r="F53" i="3"/>
  <c r="G53" i="3" s="1"/>
  <c r="J29" i="3"/>
  <c r="F47" i="3"/>
  <c r="G47" i="3" s="1"/>
  <c r="F55" i="3"/>
  <c r="G55" i="3" s="1"/>
  <c r="F52" i="3"/>
  <c r="G52" i="3" s="1"/>
  <c r="G32" i="1"/>
  <c r="H32" i="1" s="1"/>
  <c r="K19" i="1"/>
  <c r="J25" i="1"/>
  <c r="J24" i="1"/>
  <c r="J23" i="1"/>
  <c r="G37" i="1"/>
  <c r="H37" i="1" s="1"/>
  <c r="G43" i="1" l="1"/>
  <c r="H43" i="1" s="1"/>
  <c r="G44" i="1"/>
  <c r="H44" i="1" s="1"/>
  <c r="G51" i="1"/>
  <c r="H51" i="1" s="1"/>
  <c r="G38" i="1"/>
  <c r="H38" i="1" s="1"/>
  <c r="G40" i="1"/>
  <c r="H40" i="1" s="1"/>
  <c r="G47" i="1"/>
  <c r="H47" i="1" s="1"/>
  <c r="G39" i="1"/>
  <c r="H39" i="1" s="1"/>
  <c r="G48" i="1"/>
  <c r="H48" i="1" s="1"/>
  <c r="G41" i="1"/>
  <c r="H41" i="1" s="1"/>
  <c r="G33" i="1"/>
  <c r="H33" i="1" s="1"/>
  <c r="G34" i="1"/>
  <c r="H34" i="1" s="1"/>
  <c r="G35" i="1"/>
  <c r="H35" i="1" s="1"/>
  <c r="G49" i="1"/>
  <c r="H49" i="1" s="1"/>
  <c r="G46" i="1"/>
  <c r="H46" i="1" s="1"/>
  <c r="G42" i="1"/>
  <c r="H42" i="1" s="1"/>
  <c r="G36" i="1"/>
  <c r="H36" i="1" s="1"/>
  <c r="G50" i="1"/>
  <c r="H50" i="1" s="1"/>
  <c r="G45" i="1"/>
  <c r="H45" i="1" s="1"/>
</calcChain>
</file>

<file path=xl/sharedStrings.xml><?xml version="1.0" encoding="utf-8"?>
<sst xmlns="http://schemas.openxmlformats.org/spreadsheetml/2006/main" count="278" uniqueCount="113">
  <si>
    <t>CN</t>
  </si>
  <si>
    <t>BM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</si>
  <si>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</si>
  <si>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</si>
  <si>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</si>
  <si>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</si>
  <si>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</si>
  <si>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</si>
  <si>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</si>
  <si>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</si>
  <si>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</si>
  <si>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</si>
  <si>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</si>
  <si>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</si>
  <si>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</si>
  <si>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</si>
  <si>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</si>
  <si>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</si>
  <si>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</si>
  <si>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</si>
  <si>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</si>
  <si>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</si>
  <si>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Pegar aquí los datos de Abs450nm</t>
  </si>
  <si>
    <t>UI/ml</t>
  </si>
  <si>
    <t>Abs450</t>
  </si>
  <si>
    <t>Escribir aquí los valores de m (pendiente), b (ordenada)</t>
  </si>
  <si>
    <t>b =</t>
  </si>
  <si>
    <t>m =</t>
  </si>
  <si>
    <t>Cuali</t>
  </si>
  <si>
    <t>ID</t>
  </si>
  <si>
    <t>DM</t>
  </si>
  <si>
    <t>Criterios de Validez</t>
  </si>
  <si>
    <t>Curva / Controles</t>
  </si>
  <si>
    <t>%PR</t>
  </si>
  <si>
    <t>UI/ml*</t>
  </si>
  <si>
    <t>CP &gt; 1.7</t>
  </si>
  <si>
    <t>CN &lt; 0.15</t>
  </si>
  <si>
    <t>DM &lt; 0.10</t>
  </si>
  <si>
    <t xml:space="preserve">CP/CN &gt; 12 </t>
  </si>
  <si>
    <t>Fecha:</t>
  </si>
  <si>
    <t>Lote: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</si>
  <si>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</si>
  <si>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</si>
  <si>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</si>
  <si>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</si>
  <si>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</si>
  <si>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</si>
  <si>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</si>
  <si>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</si>
  <si>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</si>
  <si>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</si>
  <si>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</si>
  <si>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</si>
  <si>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</si>
  <si>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</si>
  <si>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</si>
  <si>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</si>
  <si>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</si>
  <si>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</si>
  <si>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</si>
  <si>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</si>
  <si>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</si>
  <si>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</si>
  <si>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</si>
  <si>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</si>
  <si>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</si>
  <si>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</si>
  <si>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</si>
  <si>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</si>
  <si>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</si>
  <si>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</si>
  <si>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</si>
  <si>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</si>
  <si>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</si>
  <si>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</si>
  <si>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</si>
  <si>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</si>
  <si>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</si>
  <si>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</si>
  <si>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</si>
  <si>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</si>
  <si>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Esquema de Siembra (20 muestras)</t>
  </si>
  <si>
    <t xml:space="preserve">Test: </t>
  </si>
  <si>
    <t>CHEMLIS® COVID-19 Quanti IgG</t>
  </si>
  <si>
    <t>Analista: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</si>
  <si>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</si>
  <si>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</si>
  <si>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</si>
  <si>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</si>
  <si>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</si>
  <si>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</si>
  <si>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</si>
  <si>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</si>
  <si>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</si>
  <si>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</si>
  <si>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M80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</si>
  <si>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</si>
  <si>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</si>
  <si>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</si>
  <si>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</si>
  <si>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</si>
  <si>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</si>
  <si>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</si>
  <si>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</si>
  <si>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</si>
  <si>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M81</t>
  </si>
  <si>
    <t>M82</t>
  </si>
  <si>
    <t>M83</t>
  </si>
  <si>
    <t>M84</t>
  </si>
  <si>
    <t>Esquema de Siembra (84 muestras)</t>
  </si>
  <si>
    <t>y = mx + b</t>
  </si>
  <si>
    <t>Posición</t>
  </si>
  <si>
    <t>*En azul se informan los valores comprendidos dentro del rango de linealidad de la curva estándar (10000 a 32000 UI/ml). Estos valores surgen de multiplicar las UI/ml obtenidas en el ensayo por el factor de dilución, que en este caso es 200. Los valores mayores a 32000 UI/ml se informan como &gt;32000. No se informan los valores en UI/ml para las muestras no reactivas (NO REACT), indeterminadas (INDET) o reactivas (REACTIVO) con valores menores a 10000 UI/ml.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</si>
</sst>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3" borderId="0" xfId="0" applyFill="1" applyBorder="1" applyAlignment="1">
      <alignment horizontal="center"/>
    </xf>
    <xf numFmtId="0" fontId="0" fillId="3" borderId="10" xfId="0" applyFill="1" applyBorder="1"/>
    <xf numFmtId="0" fontId="0" fillId="3" borderId="5" xfId="0" applyFill="1" applyBorder="1" applyAlignment="1">
      <alignment horizontal="center"/>
    </xf>
    <xf numFmtId="0" fontId="0" fillId="3" borderId="9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0" xfId="0" applyFill="1"/>
    <xf numFmtId="0" fontId="5" fillId="3" borderId="0" xfId="0" applyFont="1" applyFill="1" applyAlignment="1"/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0" xfId="0" applyFont="1" applyFill="1"/>
    <xf numFmtId="0" fontId="2" fillId="3" borderId="0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5" fillId="3" borderId="8" xfId="0" applyFont="1" applyFill="1" applyBorder="1" applyAlignment="1"/>
    <xf numFmtId="2" fontId="0" fillId="2" borderId="7" xfId="0" applyNumberForma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wrapText="1"/>
    </xf>
    <xf numFmtId="0" fontId="0" fillId="0" borderId="0" xfId="0" applyFill="1"/>
    <xf numFmtId="0" fontId="1" fillId="3" borderId="0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0" xfId="0" applyFont="1" applyFill="1" applyBorder="1"/>
    <xf numFmtId="0" fontId="0" fillId="3" borderId="0" xfId="0" applyFill="1" applyBorder="1" applyAlignment="1">
      <alignment horizontal="right"/>
    </xf>
    <xf numFmtId="0" fontId="3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14" fontId="9" fillId="3" borderId="0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0" borderId="0" xfId="0" applyAlignment="1"/>
    <xf numFmtId="164" fontId="0" fillId="3" borderId="0" xfId="0" applyNumberForma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164" fontId="0" fillId="3" borderId="8" xfId="0" applyNumberFormat="1" applyFill="1" applyBorder="1" applyAlignment="1" applyProtection="1">
      <alignment horizontal="center"/>
      <protection hidden="1"/>
    </xf>
    <xf numFmtId="0" fontId="10" fillId="3" borderId="8" xfId="0" applyFont="1" applyFill="1" applyBorder="1" applyAlignment="1" applyProtection="1">
      <alignment horizontal="center"/>
      <protection hidden="1"/>
    </xf>
    <xf numFmtId="1" fontId="0" fillId="3" borderId="8" xfId="0" applyNumberFormat="1" applyFill="1" applyBorder="1" applyAlignment="1" applyProtection="1">
      <alignment horizontal="center"/>
      <protection hidden="1"/>
    </xf>
    <xf numFmtId="1" fontId="0" fillId="3" borderId="0" xfId="0" applyNumberFormat="1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164" fontId="0" fillId="3" borderId="0" xfId="0" applyNumberForma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left" vertical="center" wrapText="1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14" fontId="9" fillId="3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4" fontId="0" fillId="3" borderId="0" xfId="0" applyNumberFormat="1" applyFill="1" applyBorder="1" applyAlignment="1" applyProtection="1">
      <alignment horizontal="center"/>
      <protection hidden="1"/>
    </xf>
    <xf numFmtId="164" fontId="0" fillId="3" borderId="10" xfId="0" applyNumberForma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Alignment="1" applyProtection="1">
      <alignment horizontal="center"/>
      <protection hidden="1"/>
    </xf>
    <xf numFmtId="2" fontId="0" fillId="3" borderId="10" xfId="0" applyNumberFormat="1" applyFill="1" applyBorder="1" applyAlignment="1" applyProtection="1">
      <alignment horizontal="center"/>
      <protection hidden="1"/>
    </xf>
    <xf numFmtId="2" fontId="0" fillId="3" borderId="5" xfId="0" applyNumberFormat="1" applyFill="1" applyBorder="1" applyAlignment="1" applyProtection="1">
      <alignment horizontal="center"/>
      <protection hidden="1"/>
    </xf>
    <xf numFmtId="2" fontId="0" fillId="3" borderId="6" xfId="0" applyNumberFormat="1" applyFill="1" applyBorder="1" applyAlignment="1" applyProtection="1">
      <alignment horizontal="center"/>
      <protection hidden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1">
    <cellStyle name="Normal" xfId="0" builtinId="0"/>
  </cellStyles>
  <dxfs count="24">
    <dxf>
      <font>
        <color theme="4" tint="-0.24994659260841701"/>
      </font>
      <fill>
        <patternFill>
          <bgColor theme="4" tint="0.79998168889431442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91562139638206"/>
          <c:y val="6.8998636082640133E-2"/>
          <c:w val="0.75622018945744984"/>
          <c:h val="0.6925746038680343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9050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760603037827818"/>
                  <c:y val="-3.3660144813612645E-2"/>
                </c:manualLayout>
              </c:layout>
              <c:numFmt formatCode="General" sourceLinked="0"/>
              <c:spPr>
                <a:solidFill>
                  <a:schemeClr val="accent1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</c:trendlineLbl>
          </c:trendline>
          <c:xVal>
            <c:numRef>
              <c:f>'20 muestras'!$I$22:$I$25</c:f>
              <c:numCache>
                <c:formatCode>General</c:formatCode>
                <c:ptCount val="4"/>
                <c:pt idx="0">
                  <c:v>160</c:v>
                </c:pt>
                <c:pt idx="1">
                  <c:v>100</c:v>
                </c:pt>
                <c:pt idx="2">
                  <c:v>80</c:v>
                </c:pt>
                <c:pt idx="3">
                  <c:v>50</c:v>
                </c:pt>
              </c:numCache>
            </c:numRef>
          </c:xVal>
          <c:yVal>
            <c:numRef>
              <c:f>'20 muestras'!$J$22:$J$25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6A-4B06-B8F8-D578B595DA7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 muestras'!$I$22:$I$25</c:f>
              <c:numCache>
                <c:formatCode>General</c:formatCode>
                <c:ptCount val="4"/>
                <c:pt idx="0">
                  <c:v>160</c:v>
                </c:pt>
                <c:pt idx="1">
                  <c:v>100</c:v>
                </c:pt>
                <c:pt idx="2">
                  <c:v>80</c:v>
                </c:pt>
                <c:pt idx="3">
                  <c:v>50</c:v>
                </c:pt>
              </c:numCache>
            </c:numRef>
          </c:xVal>
          <c:yVal>
            <c:numRef>
              <c:f>'20 muestras'!$K$22:$K$25</c:f>
              <c:numCache>
                <c:formatCode>0.0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02-4E31-9EA1-96C5AF130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6129487"/>
        <c:axId val="1636134479"/>
      </c:scatterChart>
      <c:valAx>
        <c:axId val="16361294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100" b="1">
                    <a:solidFill>
                      <a:sysClr val="windowText" lastClr="000000"/>
                    </a:solidFill>
                  </a:rPr>
                  <a:t>Control Positivo /</a:t>
                </a:r>
                <a:r>
                  <a:rPr lang="es-AR" sz="1100" b="1" baseline="0">
                    <a:solidFill>
                      <a:sysClr val="windowText" lastClr="000000"/>
                    </a:solidFill>
                  </a:rPr>
                  <a:t> Estándar (</a:t>
                </a:r>
                <a:r>
                  <a:rPr lang="es-AR" sz="1100" b="1">
                    <a:solidFill>
                      <a:sysClr val="windowText" lastClr="000000"/>
                    </a:solidFill>
                  </a:rPr>
                  <a:t>UI/ml)</a:t>
                </a:r>
              </a:p>
            </c:rich>
          </c:tx>
          <c:layout>
            <c:manualLayout>
              <c:xMode val="edge"/>
              <c:yMode val="edge"/>
              <c:x val="0.25584679273581368"/>
              <c:y val="0.87511878046031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36134479"/>
        <c:crosses val="autoZero"/>
        <c:crossBetween val="midCat"/>
      </c:valAx>
      <c:valAx>
        <c:axId val="163613447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100" b="1">
                    <a:solidFill>
                      <a:sysClr val="windowText" lastClr="000000"/>
                    </a:solidFill>
                  </a:rPr>
                  <a:t>Abs 450 nm</a:t>
                </a:r>
              </a:p>
            </c:rich>
          </c:tx>
          <c:layout>
            <c:manualLayout>
              <c:xMode val="edge"/>
              <c:yMode val="edge"/>
              <c:x val="2.5816018280733773E-2"/>
              <c:y val="0.25002539084510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361294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91562139638206"/>
          <c:y val="6.8998636082640133E-2"/>
          <c:w val="0.75622018945744984"/>
          <c:h val="0.6925746038680343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9050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835299660778284"/>
                  <c:y val="-3.9489881699508296E-2"/>
                </c:manualLayout>
              </c:layout>
              <c:numFmt formatCode="General" sourceLinked="0"/>
              <c:spPr>
                <a:solidFill>
                  <a:schemeClr val="accent1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</c:trendlineLbl>
          </c:trendline>
          <c:xVal>
            <c:numRef>
              <c:f>'Placa Completa'!$H$32:$H$35</c:f>
              <c:numCache>
                <c:formatCode>General</c:formatCode>
                <c:ptCount val="4"/>
                <c:pt idx="0">
                  <c:v>160</c:v>
                </c:pt>
                <c:pt idx="1">
                  <c:v>100</c:v>
                </c:pt>
                <c:pt idx="2">
                  <c:v>80</c:v>
                </c:pt>
                <c:pt idx="3">
                  <c:v>50</c:v>
                </c:pt>
              </c:numCache>
            </c:numRef>
          </c:xVal>
          <c:yVal>
            <c:numRef>
              <c:f>'Placa Completa'!$I$32:$I$35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1-4E65-B4CD-CF70051F61D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'Placa Completa'!$H$32:$H$35</c:f>
              <c:numCache>
                <c:formatCode>General</c:formatCode>
                <c:ptCount val="4"/>
                <c:pt idx="0">
                  <c:v>160</c:v>
                </c:pt>
                <c:pt idx="1">
                  <c:v>100</c:v>
                </c:pt>
                <c:pt idx="2">
                  <c:v>80</c:v>
                </c:pt>
                <c:pt idx="3">
                  <c:v>50</c:v>
                </c:pt>
              </c:numCache>
            </c:numRef>
          </c:xVal>
          <c:yVal>
            <c:numRef>
              <c:f>'Placa Completa'!$J$32:$J$35</c:f>
              <c:numCache>
                <c:formatCode>0.0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F6-4CEE-83C5-8586E3AAE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6129487"/>
        <c:axId val="1636134479"/>
      </c:scatterChart>
      <c:valAx>
        <c:axId val="16361294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100" b="1">
                    <a:solidFill>
                      <a:sysClr val="windowText" lastClr="000000"/>
                    </a:solidFill>
                  </a:rPr>
                  <a:t>Control Positivo /</a:t>
                </a:r>
                <a:r>
                  <a:rPr lang="es-AR" sz="1100" b="1" baseline="0">
                    <a:solidFill>
                      <a:sysClr val="windowText" lastClr="000000"/>
                    </a:solidFill>
                  </a:rPr>
                  <a:t> Estándar (</a:t>
                </a:r>
                <a:r>
                  <a:rPr lang="es-AR" sz="1100" b="1">
                    <a:solidFill>
                      <a:sysClr val="windowText" lastClr="000000"/>
                    </a:solidFill>
                  </a:rPr>
                  <a:t>UI/ml)</a:t>
                </a:r>
              </a:p>
            </c:rich>
          </c:tx>
          <c:layout>
            <c:manualLayout>
              <c:xMode val="edge"/>
              <c:yMode val="edge"/>
              <c:x val="0.25584679273581368"/>
              <c:y val="0.87511878046031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36134479"/>
        <c:crosses val="autoZero"/>
        <c:crossBetween val="midCat"/>
      </c:valAx>
      <c:valAx>
        <c:axId val="163613447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1100" b="1">
                    <a:solidFill>
                      <a:sysClr val="windowText" lastClr="000000"/>
                    </a:solidFill>
                  </a:rPr>
                  <a:t>Abs 450 nm</a:t>
                </a:r>
              </a:p>
            </c:rich>
          </c:tx>
          <c:layout>
            <c:manualLayout>
              <c:xMode val="edge"/>
              <c:yMode val="edge"/>
              <c:x val="2.5816018280733773E-2"/>
              <c:y val="0.25002539084510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361294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13</xdr:row>
      <xdr:rowOff>178646</xdr:rowOff>
    </xdr:from>
    <xdr:to>
      <xdr:col>7</xdr:col>
      <xdr:colOff>209550</xdr:colOff>
      <xdr:row>25</xdr:row>
      <xdr:rowOff>29885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AAFDC6-7865-4D2F-8B6F-F71F32AA2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523875</xdr:colOff>
      <xdr:row>2</xdr:row>
      <xdr:rowOff>149465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42D35F5-7EF2-47FC-BA8D-EB210099D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85725"/>
          <a:ext cx="1323975" cy="61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23</xdr:row>
      <xdr:rowOff>178646</xdr:rowOff>
    </xdr:from>
    <xdr:to>
      <xdr:col>6</xdr:col>
      <xdr:colOff>209550</xdr:colOff>
      <xdr:row>35</xdr:row>
      <xdr:rowOff>29885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9D8CA5-A30D-4160-B82E-32F0E2732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85725</xdr:rowOff>
    </xdr:from>
    <xdr:to>
      <xdr:col>2</xdr:col>
      <xdr:colOff>161925</xdr:colOff>
      <xdr:row>2</xdr:row>
      <xdr:rowOff>149465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E5E45A9-5E3E-49EA-93DD-CABE7EDA5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5725"/>
          <a:ext cx="1323975" cy="61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FE91-624B-42DE-8D24-02DF373ADFAB}">
  <dimension ref="A1:R55"/>
  <sheetViews>
    <sheetView zoomScaleNormal="100" workbookViewId="0">
      <selection activeCell="G6" sqref="G6"/>
    </sheetView>
  </sheetViews>
  <sheetFormatPr defaultColWidth="9.140625" defaultRowHeight="15" x14ac:dyDescent="0.25"/>
  <cols>
    <col min="1" max="1" width="3.85546875" customWidth="1"/>
    <col min="12" max="12" width="3.85546875" customWidth="1"/>
    <col min="14" max="14" width="10" hidden="1" customWidth="1"/>
  </cols>
  <sheetData>
    <row r="1" spans="1:12" ht="21.75" customHeight="1" x14ac:dyDescent="0.25">
      <c r="A1" s="7"/>
      <c r="B1" s="7"/>
      <c r="C1" s="7"/>
      <c r="D1" s="29" t="s">
        <v>39</v>
      </c>
      <c r="E1" s="62">
        <f ca="1">TODAY()</f>
        <v>44488</v>
      </c>
      <c r="F1" s="62"/>
      <c r="G1" s="30"/>
      <c r="H1" s="31"/>
      <c r="I1" s="31"/>
      <c r="J1" s="31"/>
      <c r="K1" s="7"/>
      <c r="L1" s="7"/>
    </row>
    <row r="2" spans="1:12" ht="21.75" customHeight="1" x14ac:dyDescent="0.25">
      <c r="A2" s="7"/>
      <c r="B2" s="7"/>
      <c r="C2" s="7"/>
      <c r="D2" s="29" t="s">
        <v>40</v>
      </c>
      <c r="E2" s="61"/>
      <c r="F2" s="61"/>
      <c r="G2" s="32"/>
      <c r="I2" s="29" t="s">
        <v>84</v>
      </c>
      <c r="J2" s="60"/>
      <c r="K2" s="60"/>
      <c r="L2" s="7"/>
    </row>
    <row r="3" spans="1:12" ht="21.75" customHeight="1" thickBot="1" x14ac:dyDescent="0.3">
      <c r="A3" s="6"/>
      <c r="B3" s="24"/>
      <c r="C3" s="3"/>
      <c r="D3" s="28" t="s">
        <v>82</v>
      </c>
      <c r="E3" s="33" t="s">
        <v>83</v>
      </c>
      <c r="F3" s="28"/>
      <c r="G3" s="28"/>
      <c r="H3" s="28"/>
      <c r="I3" s="28"/>
      <c r="J3" s="28"/>
      <c r="K3" s="6"/>
      <c r="L3" s="6"/>
    </row>
    <row r="4" spans="1:12" ht="12.7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7"/>
      <c r="B5" s="63" t="s">
        <v>81</v>
      </c>
      <c r="C5" s="63"/>
      <c r="D5" s="63"/>
      <c r="E5" s="63"/>
      <c r="F5" s="35"/>
      <c r="G5" s="34" t="s">
        <v>22</v>
      </c>
      <c r="H5" s="36"/>
      <c r="I5" s="36"/>
      <c r="J5" s="18"/>
      <c r="K5" s="7"/>
      <c r="L5" s="7"/>
    </row>
    <row r="6" spans="1:12" x14ac:dyDescent="0.25">
      <c r="A6" s="7"/>
      <c r="B6" s="27">
        <v>160</v>
      </c>
      <c r="C6" s="27" t="s">
        <v>0</v>
      </c>
      <c r="D6" s="27" t="s">
        <v>6</v>
      </c>
      <c r="E6" s="27" t="s">
        <v>14</v>
      </c>
      <c r="F6" s="11"/>
      <c r="G6" s="56"/>
      <c r="H6" s="56"/>
      <c r="I6" s="56"/>
      <c r="J6" s="56"/>
      <c r="K6" s="7"/>
      <c r="L6" s="7"/>
    </row>
    <row r="7" spans="1:12" x14ac:dyDescent="0.25">
      <c r="A7" s="7"/>
      <c r="B7" s="27">
        <v>160</v>
      </c>
      <c r="C7" s="27" t="s">
        <v>0</v>
      </c>
      <c r="D7" s="27" t="s">
        <v>7</v>
      </c>
      <c r="E7" s="27" t="s">
        <v>15</v>
      </c>
      <c r="F7" s="11"/>
      <c r="G7" s="56"/>
      <c r="H7" s="56"/>
      <c r="I7" s="56"/>
      <c r="J7" s="56"/>
      <c r="K7" s="7"/>
      <c r="L7" s="7"/>
    </row>
    <row r="8" spans="1:12" x14ac:dyDescent="0.25">
      <c r="A8" s="7"/>
      <c r="B8" s="27">
        <v>100</v>
      </c>
      <c r="C8" s="27" t="s">
        <v>1</v>
      </c>
      <c r="D8" s="27" t="s">
        <v>8</v>
      </c>
      <c r="E8" s="27" t="s">
        <v>16</v>
      </c>
      <c r="F8" s="11"/>
      <c r="G8" s="56"/>
      <c r="H8" s="56"/>
      <c r="I8" s="56"/>
      <c r="J8" s="56"/>
      <c r="K8" s="7"/>
      <c r="L8" s="7"/>
    </row>
    <row r="9" spans="1:12" x14ac:dyDescent="0.25">
      <c r="A9" s="7"/>
      <c r="B9" s="27">
        <v>100</v>
      </c>
      <c r="C9" s="27" t="s">
        <v>1</v>
      </c>
      <c r="D9" s="27" t="s">
        <v>9</v>
      </c>
      <c r="E9" s="27" t="s">
        <v>17</v>
      </c>
      <c r="F9" s="11"/>
      <c r="G9" s="56"/>
      <c r="H9" s="56"/>
      <c r="I9" s="56"/>
      <c r="J9" s="56"/>
      <c r="K9" s="7"/>
      <c r="L9" s="7"/>
    </row>
    <row r="10" spans="1:12" x14ac:dyDescent="0.25">
      <c r="A10" s="7"/>
      <c r="B10" s="27">
        <v>80</v>
      </c>
      <c r="C10" s="27" t="s">
        <v>2</v>
      </c>
      <c r="D10" s="27" t="s">
        <v>10</v>
      </c>
      <c r="E10" s="27" t="s">
        <v>18</v>
      </c>
      <c r="F10" s="11"/>
      <c r="G10" s="56"/>
      <c r="H10" s="56"/>
      <c r="I10" s="56"/>
      <c r="J10" s="56"/>
      <c r="K10" s="7"/>
      <c r="L10" s="7"/>
    </row>
    <row r="11" spans="1:12" x14ac:dyDescent="0.25">
      <c r="A11" s="7"/>
      <c r="B11" s="27">
        <v>80</v>
      </c>
      <c r="C11" s="27" t="s">
        <v>3</v>
      </c>
      <c r="D11" s="27" t="s">
        <v>11</v>
      </c>
      <c r="E11" s="27" t="s">
        <v>19</v>
      </c>
      <c r="F11" s="11"/>
      <c r="G11" s="56"/>
      <c r="H11" s="56"/>
      <c r="I11" s="56"/>
      <c r="J11" s="56"/>
      <c r="K11" s="7"/>
      <c r="L11" s="7"/>
    </row>
    <row r="12" spans="1:12" x14ac:dyDescent="0.25">
      <c r="A12" s="7"/>
      <c r="B12" s="27">
        <v>50</v>
      </c>
      <c r="C12" s="27" t="s">
        <v>4</v>
      </c>
      <c r="D12" s="27" t="s">
        <v>12</v>
      </c>
      <c r="E12" s="27" t="s">
        <v>20</v>
      </c>
      <c r="F12" s="11"/>
      <c r="G12" s="56"/>
      <c r="H12" s="56"/>
      <c r="I12" s="56"/>
      <c r="J12" s="56"/>
      <c r="K12" s="7"/>
      <c r="L12" s="7"/>
    </row>
    <row r="13" spans="1:12" x14ac:dyDescent="0.25">
      <c r="A13" s="7"/>
      <c r="B13" s="27">
        <v>50</v>
      </c>
      <c r="C13" s="27" t="s">
        <v>5</v>
      </c>
      <c r="D13" s="27" t="s">
        <v>13</v>
      </c>
      <c r="E13" s="27" t="s">
        <v>21</v>
      </c>
      <c r="F13" s="11"/>
      <c r="G13" s="56"/>
      <c r="H13" s="56"/>
      <c r="I13" s="56"/>
      <c r="J13" s="56"/>
      <c r="K13" s="7"/>
      <c r="L13" s="7"/>
    </row>
    <row r="14" spans="1:12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5">
      <c r="A15" s="7"/>
      <c r="B15" s="64"/>
      <c r="C15" s="64"/>
      <c r="D15" s="7"/>
      <c r="E15" s="7"/>
      <c r="F15" s="7"/>
      <c r="G15" s="7"/>
      <c r="H15" s="7"/>
      <c r="I15" s="65" t="s">
        <v>31</v>
      </c>
      <c r="J15" s="66"/>
      <c r="K15" s="67"/>
      <c r="L15" s="23"/>
    </row>
    <row r="16" spans="1:12" x14ac:dyDescent="0.25">
      <c r="A16" s="7"/>
      <c r="B16" s="7"/>
      <c r="C16" s="7"/>
      <c r="D16" s="7"/>
      <c r="E16" s="7"/>
      <c r="F16" s="7"/>
      <c r="G16" s="7"/>
      <c r="H16" s="7"/>
      <c r="I16" s="81" t="s">
        <v>35</v>
      </c>
      <c r="J16" s="82"/>
      <c r="K16" s="50" t="e">
        <f>IF(J22&gt;1.7,"OK","NO OK")</f>
        <v>#DIV/0!</v>
      </c>
      <c r="L16" s="1"/>
    </row>
    <row r="17" spans="1:14" x14ac:dyDescent="0.25">
      <c r="A17" s="7"/>
      <c r="B17" s="7"/>
      <c r="C17" s="7"/>
      <c r="D17" s="7"/>
      <c r="E17" s="7"/>
      <c r="F17" s="7"/>
      <c r="G17" s="7"/>
      <c r="H17" s="7"/>
      <c r="I17" s="81" t="s">
        <v>36</v>
      </c>
      <c r="J17" s="82"/>
      <c r="K17" s="50" t="e">
        <f>IF(J28&lt; 0.15,"OK","NO OK")</f>
        <v>#DIV/0!</v>
      </c>
      <c r="L17" s="1"/>
    </row>
    <row r="18" spans="1:14" x14ac:dyDescent="0.25">
      <c r="A18" s="7"/>
      <c r="B18" s="7"/>
      <c r="C18" s="7"/>
      <c r="D18" s="7"/>
      <c r="E18" s="7"/>
      <c r="F18" s="7"/>
      <c r="G18" s="7"/>
      <c r="H18" s="7"/>
      <c r="I18" s="81" t="s">
        <v>37</v>
      </c>
      <c r="J18" s="82"/>
      <c r="K18" s="50" t="e">
        <f>IF(J29&lt; 0.1,"OK","NO OK")</f>
        <v>#DIV/0!</v>
      </c>
      <c r="L18" s="1"/>
    </row>
    <row r="19" spans="1:14" ht="15.75" thickBot="1" x14ac:dyDescent="0.3">
      <c r="A19" s="7"/>
      <c r="B19" s="7"/>
      <c r="C19" s="7"/>
      <c r="D19" s="7"/>
      <c r="E19" s="7"/>
      <c r="F19" s="7"/>
      <c r="G19" s="7"/>
      <c r="H19" s="7"/>
      <c r="I19" s="87" t="s">
        <v>38</v>
      </c>
      <c r="J19" s="88"/>
      <c r="K19" s="51" t="e">
        <f>IF((J22/J28)&gt;12,"OK","NO OK")</f>
        <v>#DIV/0!</v>
      </c>
      <c r="L19" s="1"/>
    </row>
    <row r="20" spans="1:14" x14ac:dyDescent="0.25">
      <c r="A20" s="7"/>
      <c r="B20" s="7"/>
      <c r="C20" s="7"/>
      <c r="D20" s="7"/>
      <c r="E20" s="7"/>
      <c r="F20" s="7"/>
      <c r="G20" s="7"/>
      <c r="H20" s="7"/>
      <c r="I20" s="65" t="s">
        <v>32</v>
      </c>
      <c r="J20" s="66"/>
      <c r="K20" s="67"/>
      <c r="L20" s="23"/>
    </row>
    <row r="21" spans="1:14" x14ac:dyDescent="0.25">
      <c r="A21" s="7"/>
      <c r="B21" s="7"/>
      <c r="C21" s="7"/>
      <c r="D21" s="7"/>
      <c r="E21" s="7"/>
      <c r="F21" s="7"/>
      <c r="G21" s="7"/>
      <c r="H21" s="5"/>
      <c r="I21" s="14" t="s">
        <v>23</v>
      </c>
      <c r="J21" s="79" t="s">
        <v>24</v>
      </c>
      <c r="K21" s="80"/>
      <c r="L21" s="12"/>
    </row>
    <row r="22" spans="1:14" x14ac:dyDescent="0.25">
      <c r="A22" s="7"/>
      <c r="B22" s="7"/>
      <c r="C22" s="7"/>
      <c r="D22" s="7"/>
      <c r="E22" s="7"/>
      <c r="F22" s="7"/>
      <c r="G22" s="7"/>
      <c r="H22" s="5"/>
      <c r="I22" s="15">
        <v>160</v>
      </c>
      <c r="J22" s="77" t="e">
        <f>AVERAGE(G6:G7)</f>
        <v>#DIV/0!</v>
      </c>
      <c r="K22" s="78"/>
      <c r="L22" s="1"/>
    </row>
    <row r="23" spans="1:14" x14ac:dyDescent="0.25">
      <c r="A23" s="7"/>
      <c r="B23" s="7"/>
      <c r="C23" s="7"/>
      <c r="D23" s="7"/>
      <c r="E23" s="7"/>
      <c r="F23" s="7"/>
      <c r="G23" s="7"/>
      <c r="H23" s="5"/>
      <c r="I23" s="15">
        <v>100</v>
      </c>
      <c r="J23" s="77" t="e">
        <f>AVERAGE(G8:G9)</f>
        <v>#DIV/0!</v>
      </c>
      <c r="K23" s="78"/>
      <c r="L23" s="1"/>
    </row>
    <row r="24" spans="1:14" x14ac:dyDescent="0.25">
      <c r="A24" s="7"/>
      <c r="B24" s="7"/>
      <c r="C24" s="7"/>
      <c r="D24" s="7"/>
      <c r="E24" s="7"/>
      <c r="F24" s="7"/>
      <c r="G24" s="7"/>
      <c r="H24" s="5"/>
      <c r="I24" s="15">
        <v>80</v>
      </c>
      <c r="J24" s="77" t="e">
        <f>AVERAGE(G10:G11)</f>
        <v>#DIV/0!</v>
      </c>
      <c r="K24" s="78"/>
      <c r="L24" s="1"/>
    </row>
    <row r="25" spans="1:14" x14ac:dyDescent="0.25">
      <c r="A25" s="7"/>
      <c r="B25" s="8"/>
      <c r="C25" s="7"/>
      <c r="D25" s="7"/>
      <c r="E25" s="7"/>
      <c r="F25" s="7"/>
      <c r="G25" s="7"/>
      <c r="H25" s="5"/>
      <c r="I25" s="15">
        <v>50</v>
      </c>
      <c r="J25" s="77" t="e">
        <f>AVERAGE(G12:G13)</f>
        <v>#DIV/0!</v>
      </c>
      <c r="K25" s="78"/>
      <c r="L25" s="1"/>
    </row>
    <row r="26" spans="1:14" ht="15.75" thickBot="1" x14ac:dyDescent="0.3">
      <c r="A26" s="7"/>
      <c r="B26" s="7"/>
      <c r="C26" s="7"/>
      <c r="D26" s="7"/>
      <c r="E26" s="7"/>
      <c r="F26" s="7"/>
      <c r="G26" s="7"/>
      <c r="H26" s="5"/>
      <c r="I26" s="4"/>
      <c r="J26" s="5"/>
      <c r="K26" s="2"/>
      <c r="L26" s="5"/>
    </row>
    <row r="27" spans="1:14" x14ac:dyDescent="0.25">
      <c r="A27" s="7"/>
      <c r="B27" s="7"/>
      <c r="C27" s="74" t="s">
        <v>25</v>
      </c>
      <c r="D27" s="75"/>
      <c r="E27" s="75"/>
      <c r="F27" s="75"/>
      <c r="G27" s="76"/>
      <c r="H27" s="5"/>
      <c r="I27" s="14" t="s">
        <v>29</v>
      </c>
      <c r="J27" s="79" t="s">
        <v>24</v>
      </c>
      <c r="K27" s="80"/>
      <c r="L27" s="12"/>
    </row>
    <row r="28" spans="1:14" x14ac:dyDescent="0.25">
      <c r="A28" s="7"/>
      <c r="B28" s="7"/>
      <c r="C28" s="37" t="s">
        <v>27</v>
      </c>
      <c r="D28" s="55"/>
      <c r="E28" s="68" t="s">
        <v>110</v>
      </c>
      <c r="F28" s="69"/>
      <c r="G28" s="70"/>
      <c r="H28" s="5"/>
      <c r="I28" s="15" t="s">
        <v>0</v>
      </c>
      <c r="J28" s="83" t="e">
        <f>AVERAGE(H6:H7)</f>
        <v>#DIV/0!</v>
      </c>
      <c r="K28" s="84"/>
      <c r="L28" s="13"/>
    </row>
    <row r="29" spans="1:14" ht="15.75" thickBot="1" x14ac:dyDescent="0.3">
      <c r="A29" s="7"/>
      <c r="B29" s="7"/>
      <c r="C29" s="38" t="s">
        <v>26</v>
      </c>
      <c r="D29" s="54"/>
      <c r="E29" s="71"/>
      <c r="F29" s="72"/>
      <c r="G29" s="73"/>
      <c r="H29" s="5"/>
      <c r="I29" s="16" t="s">
        <v>30</v>
      </c>
      <c r="J29" s="85" t="e">
        <f>AVERAGE(H8:H9)</f>
        <v>#DIV/0!</v>
      </c>
      <c r="K29" s="86"/>
      <c r="L29" s="13"/>
    </row>
    <row r="30" spans="1:14" x14ac:dyDescent="0.25">
      <c r="A30" s="7"/>
      <c r="B30" s="7"/>
      <c r="C30" s="7"/>
      <c r="D30" s="7"/>
      <c r="E30" s="7"/>
      <c r="F30" s="7"/>
      <c r="G30" s="7"/>
      <c r="H30" s="5"/>
      <c r="I30" s="5"/>
      <c r="J30" s="5"/>
      <c r="K30" s="5"/>
      <c r="L30" s="5"/>
    </row>
    <row r="31" spans="1:14" x14ac:dyDescent="0.25">
      <c r="A31" s="7"/>
      <c r="B31" s="7"/>
      <c r="C31" s="7"/>
      <c r="D31" s="41" t="s">
        <v>111</v>
      </c>
      <c r="E31" s="41" t="s">
        <v>29</v>
      </c>
      <c r="F31" s="20" t="s">
        <v>24</v>
      </c>
      <c r="G31" s="20" t="s">
        <v>33</v>
      </c>
      <c r="H31" s="21" t="s">
        <v>28</v>
      </c>
      <c r="I31" s="39" t="s">
        <v>34</v>
      </c>
      <c r="J31" s="7"/>
      <c r="K31" s="7"/>
      <c r="L31" s="7"/>
      <c r="N31" s="20" t="s">
        <v>34</v>
      </c>
    </row>
    <row r="32" spans="1:14" x14ac:dyDescent="0.25">
      <c r="A32" s="7"/>
      <c r="B32" s="7"/>
      <c r="C32" s="7"/>
      <c r="D32" s="9" t="s">
        <v>2</v>
      </c>
      <c r="E32" s="55"/>
      <c r="F32" s="19">
        <f>H10</f>
        <v>0</v>
      </c>
      <c r="G32" s="43" t="e">
        <f t="shared" ref="G32:G51" si="0">F32*100/$J$22</f>
        <v>#DIV/0!</v>
      </c>
      <c r="H32" s="44" t="e">
        <f>IF(G32&gt;23.1,"REACTIVO",IF(G32&lt;18.9,"NO REACT",IF(18.9&lt;G32&gt;23.1,"INDET")))</f>
        <v>#DIV/0!</v>
      </c>
      <c r="I32" s="45" t="e">
        <f>IF(N32 &gt;32000,"&gt;32000",IF(N32&lt;10000,"",IF(32001&lt;N32&gt;10001,N32)))</f>
        <v>#DIV/0!</v>
      </c>
      <c r="J32" s="7"/>
      <c r="K32" s="7"/>
      <c r="L32" s="7"/>
      <c r="N32" s="45" t="e">
        <f>((F32-$D$29)/$D$28)*200</f>
        <v>#DIV/0!</v>
      </c>
    </row>
    <row r="33" spans="1:14" x14ac:dyDescent="0.25">
      <c r="A33" s="7"/>
      <c r="B33" s="7"/>
      <c r="C33" s="7"/>
      <c r="D33" s="9" t="s">
        <v>3</v>
      </c>
      <c r="E33" s="55"/>
      <c r="F33" s="19">
        <f>H11</f>
        <v>0</v>
      </c>
      <c r="G33" s="43" t="e">
        <f t="shared" si="0"/>
        <v>#DIV/0!</v>
      </c>
      <c r="H33" s="44" t="e">
        <f t="shared" ref="H33:H51" si="1">IF(G33&gt;23.1,"REACTIVO",IF(G33&lt;18.9,"NO REACT",IF(18.9&lt;G33&gt;23.1,"INDET")))</f>
        <v>#DIV/0!</v>
      </c>
      <c r="I33" s="45" t="e">
        <f t="shared" ref="I33:I51" si="2">IF(N33 &gt;32000,"&gt;32000",IF(N33&lt;10000,"",IF(32001&lt;N33&gt;10001,N33)))</f>
        <v>#DIV/0!</v>
      </c>
      <c r="J33" s="7"/>
      <c r="K33" s="7"/>
      <c r="L33" s="7"/>
      <c r="N33" s="45" t="e">
        <f t="shared" ref="N33:N51" si="3">((F33-$D$29)/$D$28)*200</f>
        <v>#DIV/0!</v>
      </c>
    </row>
    <row r="34" spans="1:14" x14ac:dyDescent="0.25">
      <c r="A34" s="7"/>
      <c r="B34" s="7"/>
      <c r="C34" s="7"/>
      <c r="D34" s="9" t="s">
        <v>4</v>
      </c>
      <c r="E34" s="55"/>
      <c r="F34" s="19">
        <f>H12</f>
        <v>0</v>
      </c>
      <c r="G34" s="43" t="e">
        <f t="shared" si="0"/>
        <v>#DIV/0!</v>
      </c>
      <c r="H34" s="44" t="e">
        <f t="shared" si="1"/>
        <v>#DIV/0!</v>
      </c>
      <c r="I34" s="45" t="e">
        <f t="shared" si="2"/>
        <v>#DIV/0!</v>
      </c>
      <c r="J34" s="7"/>
      <c r="K34" s="7"/>
      <c r="L34" s="7"/>
      <c r="N34" s="45" t="e">
        <f t="shared" si="3"/>
        <v>#DIV/0!</v>
      </c>
    </row>
    <row r="35" spans="1:14" x14ac:dyDescent="0.25">
      <c r="A35" s="7"/>
      <c r="B35" s="7"/>
      <c r="C35" s="7"/>
      <c r="D35" s="9" t="s">
        <v>5</v>
      </c>
      <c r="E35" s="55"/>
      <c r="F35" s="19">
        <f>H13</f>
        <v>0</v>
      </c>
      <c r="G35" s="43" t="e">
        <f t="shared" si="0"/>
        <v>#DIV/0!</v>
      </c>
      <c r="H35" s="44" t="e">
        <f t="shared" si="1"/>
        <v>#DIV/0!</v>
      </c>
      <c r="I35" s="45" t="e">
        <f t="shared" si="2"/>
        <v>#DIV/0!</v>
      </c>
      <c r="J35" s="7"/>
      <c r="K35" s="7"/>
      <c r="L35" s="7"/>
      <c r="N35" s="45" t="e">
        <f t="shared" si="3"/>
        <v>#DIV/0!</v>
      </c>
    </row>
    <row r="36" spans="1:14" x14ac:dyDescent="0.25">
      <c r="A36" s="7"/>
      <c r="B36" s="7"/>
      <c r="C36" s="7"/>
      <c r="D36" s="9" t="s">
        <v>6</v>
      </c>
      <c r="E36" s="55"/>
      <c r="F36" s="19">
        <f t="shared" ref="F36:F43" si="4">I6</f>
        <v>0</v>
      </c>
      <c r="G36" s="43" t="e">
        <f t="shared" si="0"/>
        <v>#DIV/0!</v>
      </c>
      <c r="H36" s="44" t="e">
        <f t="shared" si="1"/>
        <v>#DIV/0!</v>
      </c>
      <c r="I36" s="45" t="e">
        <f t="shared" si="2"/>
        <v>#DIV/0!</v>
      </c>
      <c r="J36" s="7"/>
      <c r="K36" s="7"/>
      <c r="L36" s="7"/>
      <c r="N36" s="45" t="e">
        <f t="shared" si="3"/>
        <v>#DIV/0!</v>
      </c>
    </row>
    <row r="37" spans="1:14" x14ac:dyDescent="0.25">
      <c r="A37" s="7"/>
      <c r="B37" s="7"/>
      <c r="C37" s="7"/>
      <c r="D37" s="9" t="s">
        <v>7</v>
      </c>
      <c r="E37" s="55"/>
      <c r="F37" s="19">
        <f t="shared" si="4"/>
        <v>0</v>
      </c>
      <c r="G37" s="43" t="e">
        <f t="shared" si="0"/>
        <v>#DIV/0!</v>
      </c>
      <c r="H37" s="44" t="e">
        <f t="shared" si="1"/>
        <v>#DIV/0!</v>
      </c>
      <c r="I37" s="45" t="e">
        <f t="shared" si="2"/>
        <v>#DIV/0!</v>
      </c>
      <c r="J37" s="7"/>
      <c r="K37" s="7"/>
      <c r="L37" s="7"/>
      <c r="N37" s="45" t="e">
        <f t="shared" si="3"/>
        <v>#DIV/0!</v>
      </c>
    </row>
    <row r="38" spans="1:14" x14ac:dyDescent="0.25">
      <c r="A38" s="7"/>
      <c r="B38" s="7"/>
      <c r="C38" s="7"/>
      <c r="D38" s="9" t="s">
        <v>8</v>
      </c>
      <c r="E38" s="55"/>
      <c r="F38" s="19">
        <f t="shared" si="4"/>
        <v>0</v>
      </c>
      <c r="G38" s="43" t="e">
        <f t="shared" si="0"/>
        <v>#DIV/0!</v>
      </c>
      <c r="H38" s="44" t="e">
        <f t="shared" si="1"/>
        <v>#DIV/0!</v>
      </c>
      <c r="I38" s="45" t="e">
        <f t="shared" si="2"/>
        <v>#DIV/0!</v>
      </c>
      <c r="J38" s="7"/>
      <c r="K38" s="7"/>
      <c r="L38" s="7"/>
      <c r="N38" s="45" t="e">
        <f t="shared" si="3"/>
        <v>#DIV/0!</v>
      </c>
    </row>
    <row r="39" spans="1:14" x14ac:dyDescent="0.25">
      <c r="A39" s="7"/>
      <c r="B39" s="7"/>
      <c r="C39" s="7"/>
      <c r="D39" s="9" t="s">
        <v>9</v>
      </c>
      <c r="E39" s="55"/>
      <c r="F39" s="19">
        <f t="shared" si="4"/>
        <v>0</v>
      </c>
      <c r="G39" s="43" t="e">
        <f t="shared" si="0"/>
        <v>#DIV/0!</v>
      </c>
      <c r="H39" s="44" t="e">
        <f t="shared" si="1"/>
        <v>#DIV/0!</v>
      </c>
      <c r="I39" s="45" t="e">
        <f t="shared" si="2"/>
        <v>#DIV/0!</v>
      </c>
      <c r="J39" s="7"/>
      <c r="K39" s="7"/>
      <c r="L39" s="7"/>
      <c r="N39" s="45" t="e">
        <f t="shared" si="3"/>
        <v>#DIV/0!</v>
      </c>
    </row>
    <row r="40" spans="1:14" x14ac:dyDescent="0.25">
      <c r="A40" s="7"/>
      <c r="B40" s="7"/>
      <c r="C40" s="7"/>
      <c r="D40" s="9" t="s">
        <v>10</v>
      </c>
      <c r="E40" s="55"/>
      <c r="F40" s="19">
        <f t="shared" si="4"/>
        <v>0</v>
      </c>
      <c r="G40" s="43" t="e">
        <f t="shared" si="0"/>
        <v>#DIV/0!</v>
      </c>
      <c r="H40" s="44" t="e">
        <f t="shared" si="1"/>
        <v>#DIV/0!</v>
      </c>
      <c r="I40" s="45" t="e">
        <f t="shared" si="2"/>
        <v>#DIV/0!</v>
      </c>
      <c r="J40" s="7"/>
      <c r="K40" s="7"/>
      <c r="L40" s="7"/>
      <c r="N40" s="45" t="e">
        <f t="shared" si="3"/>
        <v>#DIV/0!</v>
      </c>
    </row>
    <row r="41" spans="1:14" x14ac:dyDescent="0.25">
      <c r="A41" s="7"/>
      <c r="B41" s="7"/>
      <c r="C41" s="7"/>
      <c r="D41" s="9" t="s">
        <v>11</v>
      </c>
      <c r="E41" s="55"/>
      <c r="F41" s="19">
        <f t="shared" si="4"/>
        <v>0</v>
      </c>
      <c r="G41" s="43" t="e">
        <f t="shared" si="0"/>
        <v>#DIV/0!</v>
      </c>
      <c r="H41" s="44" t="e">
        <f t="shared" si="1"/>
        <v>#DIV/0!</v>
      </c>
      <c r="I41" s="45" t="e">
        <f t="shared" si="2"/>
        <v>#DIV/0!</v>
      </c>
      <c r="J41" s="7"/>
      <c r="K41" s="7"/>
      <c r="L41" s="7"/>
      <c r="N41" s="45" t="e">
        <f t="shared" si="3"/>
        <v>#DIV/0!</v>
      </c>
    </row>
    <row r="42" spans="1:14" x14ac:dyDescent="0.25">
      <c r="A42" s="7"/>
      <c r="B42" s="7"/>
      <c r="C42" s="7"/>
      <c r="D42" s="9" t="s">
        <v>12</v>
      </c>
      <c r="E42" s="55"/>
      <c r="F42" s="19">
        <f t="shared" si="4"/>
        <v>0</v>
      </c>
      <c r="G42" s="43" t="e">
        <f t="shared" si="0"/>
        <v>#DIV/0!</v>
      </c>
      <c r="H42" s="44" t="e">
        <f t="shared" si="1"/>
        <v>#DIV/0!</v>
      </c>
      <c r="I42" s="45" t="e">
        <f t="shared" si="2"/>
        <v>#DIV/0!</v>
      </c>
      <c r="J42" s="7"/>
      <c r="K42" s="7"/>
      <c r="L42" s="7"/>
      <c r="N42" s="45" t="e">
        <f t="shared" si="3"/>
        <v>#DIV/0!</v>
      </c>
    </row>
    <row r="43" spans="1:14" x14ac:dyDescent="0.25">
      <c r="A43" s="7"/>
      <c r="B43" s="7"/>
      <c r="C43" s="7"/>
      <c r="D43" s="9" t="s">
        <v>13</v>
      </c>
      <c r="E43" s="55"/>
      <c r="F43" s="19">
        <f t="shared" si="4"/>
        <v>0</v>
      </c>
      <c r="G43" s="43" t="e">
        <f t="shared" si="0"/>
        <v>#DIV/0!</v>
      </c>
      <c r="H43" s="44" t="e">
        <f t="shared" si="1"/>
        <v>#DIV/0!</v>
      </c>
      <c r="I43" s="45" t="e">
        <f t="shared" si="2"/>
        <v>#DIV/0!</v>
      </c>
      <c r="J43" s="7"/>
      <c r="K43" s="7"/>
      <c r="L43" s="7"/>
      <c r="N43" s="45" t="e">
        <f t="shared" si="3"/>
        <v>#DIV/0!</v>
      </c>
    </row>
    <row r="44" spans="1:14" x14ac:dyDescent="0.25">
      <c r="A44" s="7"/>
      <c r="B44" s="7"/>
      <c r="C44" s="7"/>
      <c r="D44" s="9" t="s">
        <v>14</v>
      </c>
      <c r="E44" s="55"/>
      <c r="F44" s="19">
        <f t="shared" ref="F44:F51" si="5">J6</f>
        <v>0</v>
      </c>
      <c r="G44" s="43" t="e">
        <f t="shared" si="0"/>
        <v>#DIV/0!</v>
      </c>
      <c r="H44" s="44" t="e">
        <f t="shared" si="1"/>
        <v>#DIV/0!</v>
      </c>
      <c r="I44" s="45" t="e">
        <f t="shared" si="2"/>
        <v>#DIV/0!</v>
      </c>
      <c r="J44" s="7"/>
      <c r="K44" s="7"/>
      <c r="L44" s="7"/>
      <c r="N44" s="45" t="e">
        <f t="shared" si="3"/>
        <v>#DIV/0!</v>
      </c>
    </row>
    <row r="45" spans="1:14" x14ac:dyDescent="0.25">
      <c r="A45" s="7"/>
      <c r="B45" s="7"/>
      <c r="C45" s="7"/>
      <c r="D45" s="9" t="s">
        <v>15</v>
      </c>
      <c r="E45" s="55"/>
      <c r="F45" s="19">
        <f t="shared" si="5"/>
        <v>0</v>
      </c>
      <c r="G45" s="43" t="e">
        <f t="shared" si="0"/>
        <v>#DIV/0!</v>
      </c>
      <c r="H45" s="44" t="e">
        <f t="shared" si="1"/>
        <v>#DIV/0!</v>
      </c>
      <c r="I45" s="45" t="e">
        <f t="shared" si="2"/>
        <v>#DIV/0!</v>
      </c>
      <c r="J45" s="7"/>
      <c r="K45" s="7"/>
      <c r="L45" s="7"/>
      <c r="N45" s="45" t="e">
        <f t="shared" si="3"/>
        <v>#DIV/0!</v>
      </c>
    </row>
    <row r="46" spans="1:14" x14ac:dyDescent="0.25">
      <c r="A46" s="7"/>
      <c r="B46" s="7"/>
      <c r="C46" s="7"/>
      <c r="D46" s="9" t="s">
        <v>16</v>
      </c>
      <c r="E46" s="55"/>
      <c r="F46" s="19">
        <f t="shared" si="5"/>
        <v>0</v>
      </c>
      <c r="G46" s="43" t="e">
        <f t="shared" si="0"/>
        <v>#DIV/0!</v>
      </c>
      <c r="H46" s="44" t="e">
        <f t="shared" si="1"/>
        <v>#DIV/0!</v>
      </c>
      <c r="I46" s="45" t="e">
        <f t="shared" si="2"/>
        <v>#DIV/0!</v>
      </c>
      <c r="J46" s="7"/>
      <c r="K46" s="7"/>
      <c r="L46" s="7"/>
      <c r="N46" s="45" t="e">
        <f t="shared" si="3"/>
        <v>#DIV/0!</v>
      </c>
    </row>
    <row r="47" spans="1:14" x14ac:dyDescent="0.25">
      <c r="A47" s="7"/>
      <c r="B47" s="7"/>
      <c r="C47" s="7"/>
      <c r="D47" s="9" t="s">
        <v>17</v>
      </c>
      <c r="E47" s="55"/>
      <c r="F47" s="19">
        <f t="shared" si="5"/>
        <v>0</v>
      </c>
      <c r="G47" s="43" t="e">
        <f t="shared" si="0"/>
        <v>#DIV/0!</v>
      </c>
      <c r="H47" s="44" t="e">
        <f t="shared" si="1"/>
        <v>#DIV/0!</v>
      </c>
      <c r="I47" s="45" t="e">
        <f t="shared" si="2"/>
        <v>#DIV/0!</v>
      </c>
      <c r="J47" s="7"/>
      <c r="K47" s="7"/>
      <c r="L47" s="7"/>
      <c r="N47" s="45" t="e">
        <f t="shared" si="3"/>
        <v>#DIV/0!</v>
      </c>
    </row>
    <row r="48" spans="1:14" x14ac:dyDescent="0.25">
      <c r="A48" s="7"/>
      <c r="B48" s="7"/>
      <c r="C48" s="7"/>
      <c r="D48" s="9" t="s">
        <v>18</v>
      </c>
      <c r="E48" s="55"/>
      <c r="F48" s="19">
        <f t="shared" si="5"/>
        <v>0</v>
      </c>
      <c r="G48" s="43" t="e">
        <f t="shared" si="0"/>
        <v>#DIV/0!</v>
      </c>
      <c r="H48" s="44" t="e">
        <f t="shared" si="1"/>
        <v>#DIV/0!</v>
      </c>
      <c r="I48" s="45" t="e">
        <f t="shared" si="2"/>
        <v>#DIV/0!</v>
      </c>
      <c r="J48" s="7"/>
      <c r="K48" s="7"/>
      <c r="L48" s="7"/>
      <c r="N48" s="45" t="e">
        <f t="shared" si="3"/>
        <v>#DIV/0!</v>
      </c>
    </row>
    <row r="49" spans="1:18" x14ac:dyDescent="0.25">
      <c r="A49" s="7"/>
      <c r="B49" s="7"/>
      <c r="C49" s="7"/>
      <c r="D49" s="9" t="s">
        <v>19</v>
      </c>
      <c r="E49" s="55"/>
      <c r="F49" s="19">
        <f t="shared" si="5"/>
        <v>0</v>
      </c>
      <c r="G49" s="43" t="e">
        <f t="shared" si="0"/>
        <v>#DIV/0!</v>
      </c>
      <c r="H49" s="44" t="e">
        <f t="shared" si="1"/>
        <v>#DIV/0!</v>
      </c>
      <c r="I49" s="45" t="e">
        <f t="shared" si="2"/>
        <v>#DIV/0!</v>
      </c>
      <c r="J49" s="7"/>
      <c r="K49" s="7"/>
      <c r="L49" s="7"/>
      <c r="N49" s="45" t="e">
        <f t="shared" si="3"/>
        <v>#DIV/0!</v>
      </c>
    </row>
    <row r="50" spans="1:18" x14ac:dyDescent="0.25">
      <c r="A50" s="7"/>
      <c r="B50" s="7"/>
      <c r="C50" s="7"/>
      <c r="D50" s="9" t="s">
        <v>20</v>
      </c>
      <c r="E50" s="55"/>
      <c r="F50" s="19">
        <f t="shared" si="5"/>
        <v>0</v>
      </c>
      <c r="G50" s="43" t="e">
        <f t="shared" si="0"/>
        <v>#DIV/0!</v>
      </c>
      <c r="H50" s="44" t="e">
        <f t="shared" si="1"/>
        <v>#DIV/0!</v>
      </c>
      <c r="I50" s="45" t="e">
        <f t="shared" si="2"/>
        <v>#DIV/0!</v>
      </c>
      <c r="J50" s="7"/>
      <c r="K50" s="7"/>
      <c r="L50" s="7"/>
      <c r="N50" s="45" t="e">
        <f t="shared" si="3"/>
        <v>#DIV/0!</v>
      </c>
    </row>
    <row r="51" spans="1:18" x14ac:dyDescent="0.25">
      <c r="A51" s="7"/>
      <c r="B51" s="7"/>
      <c r="C51" s="7"/>
      <c r="D51" s="10" t="s">
        <v>21</v>
      </c>
      <c r="E51" s="55"/>
      <c r="F51" s="19">
        <f t="shared" si="5"/>
        <v>0</v>
      </c>
      <c r="G51" s="46" t="e">
        <f t="shared" si="0"/>
        <v>#DIV/0!</v>
      </c>
      <c r="H51" s="47" t="e">
        <f t="shared" si="1"/>
        <v>#DIV/0!</v>
      </c>
      <c r="I51" s="48" t="e">
        <f t="shared" si="2"/>
        <v>#DIV/0!</v>
      </c>
      <c r="J51" s="7"/>
      <c r="K51" s="7"/>
      <c r="L51" s="7"/>
      <c r="N51" s="49" t="e">
        <f t="shared" si="3"/>
        <v>#DIV/0!</v>
      </c>
    </row>
    <row r="52" spans="1:18" ht="15" customHeight="1" x14ac:dyDescent="0.25">
      <c r="A52" s="59" t="s">
        <v>112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</row>
    <row r="53" spans="1:18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spans="1:18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42"/>
      <c r="N54" s="42"/>
      <c r="O54" s="42"/>
      <c r="P54" s="42"/>
      <c r="Q54" s="42"/>
      <c r="R54" s="42"/>
    </row>
    <row r="55" spans="1:18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</row>
  </sheetData>
  <sheetProtection algorithmName="SHA-512" hashValue="tE7uV+o3sacFE+MfvW9G1w+8l0r1f1hUN53hreyLJjkLFQj/RugFhCVtc40upALCfcx6AGJdhJne+QJjZp/i5w==" saltValue="UFu1WFCgF45w/DDe3fdvNA==" spinCount="100000" sheet="1" objects="1" scenarios="1"/>
  <mergeCells count="22">
    <mergeCell ref="J24:K24"/>
    <mergeCell ref="I17:J17"/>
    <mergeCell ref="I18:J18"/>
    <mergeCell ref="I19:J19"/>
    <mergeCell ref="I20:K20"/>
    <mergeCell ref="J21:K21"/>
    <mergeCell ref="A52:L55"/>
    <mergeCell ref="J2:K2"/>
    <mergeCell ref="E2:F2"/>
    <mergeCell ref="E1:F1"/>
    <mergeCell ref="B5:E5"/>
    <mergeCell ref="B15:C15"/>
    <mergeCell ref="I15:K15"/>
    <mergeCell ref="E28:G29"/>
    <mergeCell ref="C27:G27"/>
    <mergeCell ref="J25:K25"/>
    <mergeCell ref="J27:K27"/>
    <mergeCell ref="I16:J16"/>
    <mergeCell ref="J28:K28"/>
    <mergeCell ref="J29:K29"/>
    <mergeCell ref="J22:K22"/>
    <mergeCell ref="J23:K23"/>
  </mergeCells>
  <phoneticPr fontId="4" type="noConversion"/>
  <conditionalFormatting sqref="L16">
    <cfRule type="cellIs" dxfId="23" priority="26" operator="equal">
      <formula>"OK"</formula>
    </cfRule>
  </conditionalFormatting>
  <conditionalFormatting sqref="L17">
    <cfRule type="cellIs" dxfId="22" priority="25" operator="equal">
      <formula>"OK"</formula>
    </cfRule>
  </conditionalFormatting>
  <conditionalFormatting sqref="L18">
    <cfRule type="cellIs" dxfId="21" priority="24" operator="equal">
      <formula>"OK"</formula>
    </cfRule>
  </conditionalFormatting>
  <conditionalFormatting sqref="L19">
    <cfRule type="cellIs" dxfId="20" priority="23" operator="equal">
      <formula>"OK"</formula>
    </cfRule>
  </conditionalFormatting>
  <conditionalFormatting sqref="K16">
    <cfRule type="cellIs" dxfId="19" priority="12" operator="equal">
      <formula>"OK"</formula>
    </cfRule>
  </conditionalFormatting>
  <conditionalFormatting sqref="K17">
    <cfRule type="cellIs" dxfId="18" priority="11" operator="equal">
      <formula>"OK"</formula>
    </cfRule>
  </conditionalFormatting>
  <conditionalFormatting sqref="K18">
    <cfRule type="cellIs" dxfId="17" priority="10" operator="equal">
      <formula>"OK"</formula>
    </cfRule>
  </conditionalFormatting>
  <conditionalFormatting sqref="K19">
    <cfRule type="cellIs" dxfId="16" priority="9" operator="equal">
      <formula>"OK"</formula>
    </cfRule>
  </conditionalFormatting>
  <conditionalFormatting sqref="K16:K19">
    <cfRule type="cellIs" dxfId="15" priority="8" operator="equal">
      <formula>"NO OK"</formula>
    </cfRule>
  </conditionalFormatting>
  <conditionalFormatting sqref="H32:H51">
    <cfRule type="cellIs" dxfId="14" priority="4" operator="equal">
      <formula>"NO REACT"</formula>
    </cfRule>
    <cfRule type="cellIs" dxfId="13" priority="5" operator="equal">
      <formula>"INDET"</formula>
    </cfRule>
    <cfRule type="cellIs" dxfId="12" priority="6" operator="equal">
      <formula>"REACTIVO"</formula>
    </cfRule>
  </conditionalFormatting>
  <conditionalFormatting sqref="N32:N51">
    <cfRule type="cellIs" dxfId="11" priority="3" operator="between">
      <formula>10000</formula>
      <formula>32000</formula>
    </cfRule>
  </conditionalFormatting>
  <conditionalFormatting sqref="I32:I51">
    <cfRule type="cellIs" dxfId="10" priority="1" operator="between">
      <formula>10000</formula>
      <formula>32000</formula>
    </cfRule>
  </conditionalFormatting>
  <printOptions horizontalCentered="1" verticalCentered="1"/>
  <pageMargins left="0.25" right="0.25" top="0.15" bottom="0.15" header="0.3" footer="0.3"/>
  <pageSetup paperSize="9" orientation="portrait" horizontalDpi="1200" verticalDpi="1200" r:id="rId1"/>
  <ignoredErrors>
    <ignoredError sqref="J22:K2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F0A6-3F97-4AF4-8E7E-45ED2A679126}">
  <dimension ref="A1:N154"/>
  <sheetViews>
    <sheetView tabSelected="1" zoomScaleNormal="100" workbookViewId="0">
      <selection activeCell="A16" sqref="A16"/>
    </sheetView>
  </sheetViews>
  <sheetFormatPr defaultColWidth="9.140625" defaultRowHeight="15" x14ac:dyDescent="0.25"/>
  <cols>
    <col min="1" max="12" width="8.7109375" customWidth="1"/>
    <col min="14" max="14" width="10" hidden="1" customWidth="1"/>
  </cols>
  <sheetData>
    <row r="1" spans="1:12" ht="21.75" customHeight="1" x14ac:dyDescent="0.25">
      <c r="A1" s="7"/>
      <c r="B1" s="7"/>
      <c r="C1" s="7"/>
      <c r="D1" s="29" t="s">
        <v>39</v>
      </c>
      <c r="E1" s="62">
        <f ca="1">TODAY()</f>
        <v>44488</v>
      </c>
      <c r="F1" s="62"/>
      <c r="G1" s="31"/>
      <c r="H1" s="31"/>
      <c r="I1" s="31"/>
      <c r="J1" s="7"/>
      <c r="K1" s="7"/>
      <c r="L1" s="7"/>
    </row>
    <row r="2" spans="1:12" ht="21.75" customHeight="1" x14ac:dyDescent="0.25">
      <c r="A2" s="7"/>
      <c r="B2" s="7"/>
      <c r="C2" s="7"/>
      <c r="D2" s="29" t="s">
        <v>40</v>
      </c>
      <c r="E2" s="61"/>
      <c r="F2" s="61"/>
      <c r="H2" s="7"/>
      <c r="I2" s="29" t="s">
        <v>84</v>
      </c>
      <c r="J2" s="60"/>
      <c r="K2" s="60"/>
      <c r="L2" s="7"/>
    </row>
    <row r="3" spans="1:12" ht="21.75" customHeight="1" thickBot="1" x14ac:dyDescent="0.3">
      <c r="A3" s="24"/>
      <c r="B3" s="3"/>
      <c r="C3" s="6"/>
      <c r="D3" s="28" t="s">
        <v>82</v>
      </c>
      <c r="E3" s="33" t="s">
        <v>83</v>
      </c>
      <c r="F3" s="28"/>
      <c r="G3" s="28"/>
      <c r="H3" s="28"/>
      <c r="I3" s="28"/>
      <c r="J3" s="6"/>
      <c r="K3" s="6"/>
      <c r="L3" s="6"/>
    </row>
    <row r="4" spans="1:12" ht="12.75" customHeight="1" x14ac:dyDescent="0.25">
      <c r="A4" s="25"/>
      <c r="B4" s="1"/>
      <c r="C4" s="1"/>
      <c r="D4" s="1"/>
      <c r="E4" s="5"/>
      <c r="F4" s="5"/>
      <c r="G4" s="5"/>
      <c r="H4" s="5"/>
      <c r="I4" s="5"/>
      <c r="J4" s="5"/>
      <c r="K4" s="5"/>
    </row>
    <row r="5" spans="1:12" x14ac:dyDescent="0.25">
      <c r="A5" s="63" t="s">
        <v>109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25">
      <c r="A6" s="27">
        <v>160</v>
      </c>
      <c r="B6" s="27" t="s">
        <v>0</v>
      </c>
      <c r="C6" s="27" t="s">
        <v>6</v>
      </c>
      <c r="D6" s="27" t="s">
        <v>14</v>
      </c>
      <c r="E6" s="27" t="s">
        <v>41</v>
      </c>
      <c r="F6" s="27" t="s">
        <v>49</v>
      </c>
      <c r="G6" s="27" t="s">
        <v>57</v>
      </c>
      <c r="H6" s="27" t="s">
        <v>65</v>
      </c>
      <c r="I6" s="27" t="s">
        <v>73</v>
      </c>
      <c r="J6" s="27" t="s">
        <v>85</v>
      </c>
      <c r="K6" s="27" t="s">
        <v>93</v>
      </c>
      <c r="L6" s="27" t="s">
        <v>102</v>
      </c>
    </row>
    <row r="7" spans="1:12" x14ac:dyDescent="0.25">
      <c r="A7" s="27">
        <v>160</v>
      </c>
      <c r="B7" s="27" t="s">
        <v>0</v>
      </c>
      <c r="C7" s="27" t="s">
        <v>7</v>
      </c>
      <c r="D7" s="27" t="s">
        <v>15</v>
      </c>
      <c r="E7" s="27" t="s">
        <v>42</v>
      </c>
      <c r="F7" s="27" t="s">
        <v>50</v>
      </c>
      <c r="G7" s="27" t="s">
        <v>58</v>
      </c>
      <c r="H7" s="27" t="s">
        <v>66</v>
      </c>
      <c r="I7" s="27" t="s">
        <v>74</v>
      </c>
      <c r="J7" s="27" t="s">
        <v>86</v>
      </c>
      <c r="K7" s="27" t="s">
        <v>94</v>
      </c>
      <c r="L7" s="27" t="s">
        <v>103</v>
      </c>
    </row>
    <row r="8" spans="1:12" x14ac:dyDescent="0.25">
      <c r="A8" s="27">
        <v>100</v>
      </c>
      <c r="B8" s="27" t="s">
        <v>1</v>
      </c>
      <c r="C8" s="27" t="s">
        <v>8</v>
      </c>
      <c r="D8" s="27" t="s">
        <v>16</v>
      </c>
      <c r="E8" s="27" t="s">
        <v>43</v>
      </c>
      <c r="F8" s="27" t="s">
        <v>51</v>
      </c>
      <c r="G8" s="27" t="s">
        <v>59</v>
      </c>
      <c r="H8" s="27" t="s">
        <v>67</v>
      </c>
      <c r="I8" s="27" t="s">
        <v>75</v>
      </c>
      <c r="J8" s="27" t="s">
        <v>87</v>
      </c>
      <c r="K8" s="27" t="s">
        <v>96</v>
      </c>
      <c r="L8" s="27" t="s">
        <v>104</v>
      </c>
    </row>
    <row r="9" spans="1:12" ht="12.75" customHeight="1" x14ac:dyDescent="0.25">
      <c r="A9" s="27">
        <v>100</v>
      </c>
      <c r="B9" s="27" t="s">
        <v>1</v>
      </c>
      <c r="C9" s="27" t="s">
        <v>9</v>
      </c>
      <c r="D9" s="27" t="s">
        <v>17</v>
      </c>
      <c r="E9" s="27" t="s">
        <v>44</v>
      </c>
      <c r="F9" s="27" t="s">
        <v>52</v>
      </c>
      <c r="G9" s="27" t="s">
        <v>60</v>
      </c>
      <c r="H9" s="27" t="s">
        <v>68</v>
      </c>
      <c r="I9" s="27" t="s">
        <v>76</v>
      </c>
      <c r="J9" s="27" t="s">
        <v>88</v>
      </c>
      <c r="K9" s="27" t="s">
        <v>97</v>
      </c>
      <c r="L9" s="27" t="s">
        <v>95</v>
      </c>
    </row>
    <row r="10" spans="1:12" x14ac:dyDescent="0.25">
      <c r="A10" s="27">
        <v>80</v>
      </c>
      <c r="B10" s="27" t="s">
        <v>2</v>
      </c>
      <c r="C10" s="27" t="s">
        <v>10</v>
      </c>
      <c r="D10" s="27" t="s">
        <v>18</v>
      </c>
      <c r="E10" s="27" t="s">
        <v>45</v>
      </c>
      <c r="F10" s="27" t="s">
        <v>53</v>
      </c>
      <c r="G10" s="27" t="s">
        <v>61</v>
      </c>
      <c r="H10" s="27" t="s">
        <v>69</v>
      </c>
      <c r="I10" s="27" t="s">
        <v>77</v>
      </c>
      <c r="J10" s="27" t="s">
        <v>89</v>
      </c>
      <c r="K10" s="27" t="s">
        <v>98</v>
      </c>
      <c r="L10" s="27" t="s">
        <v>105</v>
      </c>
    </row>
    <row r="11" spans="1:12" x14ac:dyDescent="0.25">
      <c r="A11" s="27">
        <v>80</v>
      </c>
      <c r="B11" s="27" t="s">
        <v>3</v>
      </c>
      <c r="C11" s="27" t="s">
        <v>11</v>
      </c>
      <c r="D11" s="27" t="s">
        <v>19</v>
      </c>
      <c r="E11" s="27" t="s">
        <v>46</v>
      </c>
      <c r="F11" s="27" t="s">
        <v>54</v>
      </c>
      <c r="G11" s="27" t="s">
        <v>62</v>
      </c>
      <c r="H11" s="27" t="s">
        <v>70</v>
      </c>
      <c r="I11" s="27" t="s">
        <v>78</v>
      </c>
      <c r="J11" s="27" t="s">
        <v>90</v>
      </c>
      <c r="K11" s="27" t="s">
        <v>99</v>
      </c>
      <c r="L11" s="27" t="s">
        <v>106</v>
      </c>
    </row>
    <row r="12" spans="1:12" x14ac:dyDescent="0.25">
      <c r="A12" s="27">
        <v>50</v>
      </c>
      <c r="B12" s="27" t="s">
        <v>4</v>
      </c>
      <c r="C12" s="27" t="s">
        <v>12</v>
      </c>
      <c r="D12" s="27" t="s">
        <v>20</v>
      </c>
      <c r="E12" s="27" t="s">
        <v>47</v>
      </c>
      <c r="F12" s="27" t="s">
        <v>55</v>
      </c>
      <c r="G12" s="27" t="s">
        <v>63</v>
      </c>
      <c r="H12" s="27" t="s">
        <v>71</v>
      </c>
      <c r="I12" s="27" t="s">
        <v>79</v>
      </c>
      <c r="J12" s="27" t="s">
        <v>91</v>
      </c>
      <c r="K12" s="27" t="s">
        <v>100</v>
      </c>
      <c r="L12" s="27" t="s">
        <v>107</v>
      </c>
    </row>
    <row r="13" spans="1:12" x14ac:dyDescent="0.25">
      <c r="A13" s="27">
        <v>50</v>
      </c>
      <c r="B13" s="27" t="s">
        <v>5</v>
      </c>
      <c r="C13" s="27" t="s">
        <v>13</v>
      </c>
      <c r="D13" s="27" t="s">
        <v>21</v>
      </c>
      <c r="E13" s="27" t="s">
        <v>48</v>
      </c>
      <c r="F13" s="27" t="s">
        <v>56</v>
      </c>
      <c r="G13" s="27" t="s">
        <v>64</v>
      </c>
      <c r="H13" s="27" t="s">
        <v>72</v>
      </c>
      <c r="I13" s="27" t="s">
        <v>80</v>
      </c>
      <c r="J13" s="27" t="s">
        <v>92</v>
      </c>
      <c r="K13" s="27" t="s">
        <v>101</v>
      </c>
      <c r="L13" s="27" t="s">
        <v>108</v>
      </c>
    </row>
    <row r="14" spans="1:12" ht="12.75" customHeight="1" x14ac:dyDescent="0.25">
      <c r="A14" s="25"/>
      <c r="B14" s="1"/>
      <c r="C14" s="1"/>
      <c r="D14" s="1"/>
      <c r="E14" s="5"/>
      <c r="F14" s="5"/>
      <c r="G14" s="5"/>
      <c r="H14" s="5"/>
      <c r="I14" s="5"/>
      <c r="J14" s="5"/>
      <c r="K14" s="5"/>
      <c r="L14" s="7"/>
    </row>
    <row r="15" spans="1:12" x14ac:dyDescent="0.25">
      <c r="A15" s="34" t="s">
        <v>22</v>
      </c>
      <c r="B15" s="18"/>
      <c r="C15" s="18"/>
      <c r="D15" s="18"/>
      <c r="E15" s="5"/>
      <c r="F15" s="5"/>
      <c r="G15" s="5"/>
      <c r="H15" s="5"/>
      <c r="I15" s="5"/>
      <c r="J15" s="5"/>
      <c r="K15" s="5"/>
      <c r="L15" s="7"/>
    </row>
    <row r="16" spans="1:12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15.75" thickBo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64"/>
      <c r="B25" s="64"/>
      <c r="C25" s="7"/>
      <c r="D25" s="7"/>
      <c r="E25" s="7"/>
      <c r="F25" s="7"/>
      <c r="G25" s="7"/>
      <c r="H25" s="65" t="s">
        <v>31</v>
      </c>
      <c r="I25" s="66"/>
      <c r="J25" s="67"/>
      <c r="K25" s="23"/>
      <c r="L25" s="7"/>
    </row>
    <row r="26" spans="1:12" x14ac:dyDescent="0.25">
      <c r="A26" s="7"/>
      <c r="B26" s="7"/>
      <c r="C26" s="7"/>
      <c r="D26" s="7"/>
      <c r="E26" s="7"/>
      <c r="F26" s="7"/>
      <c r="G26" s="7"/>
      <c r="H26" s="81" t="s">
        <v>35</v>
      </c>
      <c r="I26" s="82"/>
      <c r="J26" s="50" t="e">
        <f>IF(I32&gt;1.7,"OK","NO OK")</f>
        <v>#DIV/0!</v>
      </c>
      <c r="K26" s="1"/>
      <c r="L26" s="7"/>
    </row>
    <row r="27" spans="1:12" x14ac:dyDescent="0.25">
      <c r="A27" s="7"/>
      <c r="B27" s="7"/>
      <c r="C27" s="7"/>
      <c r="D27" s="7"/>
      <c r="E27" s="7"/>
      <c r="F27" s="7"/>
      <c r="G27" s="7"/>
      <c r="H27" s="81" t="s">
        <v>36</v>
      </c>
      <c r="I27" s="82"/>
      <c r="J27" s="50" t="e">
        <f>IF(I38&lt; 0.15,"OK","NO OK")</f>
        <v>#DIV/0!</v>
      </c>
      <c r="K27" s="1"/>
      <c r="L27" s="7"/>
    </row>
    <row r="28" spans="1:12" x14ac:dyDescent="0.25">
      <c r="A28" s="7"/>
      <c r="B28" s="7"/>
      <c r="C28" s="7"/>
      <c r="D28" s="7"/>
      <c r="E28" s="7"/>
      <c r="F28" s="7"/>
      <c r="G28" s="7"/>
      <c r="H28" s="81" t="s">
        <v>37</v>
      </c>
      <c r="I28" s="82"/>
      <c r="J28" s="50" t="e">
        <f>IF(I39&lt; 0.1,"OK","NO OK")</f>
        <v>#DIV/0!</v>
      </c>
      <c r="K28" s="1"/>
      <c r="L28" s="7"/>
    </row>
    <row r="29" spans="1:12" ht="15.75" thickBot="1" x14ac:dyDescent="0.3">
      <c r="A29" s="7"/>
      <c r="B29" s="7"/>
      <c r="C29" s="7"/>
      <c r="D29" s="7"/>
      <c r="E29" s="7"/>
      <c r="F29" s="7"/>
      <c r="G29" s="7"/>
      <c r="H29" s="87" t="s">
        <v>38</v>
      </c>
      <c r="I29" s="88"/>
      <c r="J29" s="51" t="e">
        <f>IF((I32/I38)&gt;12,"OK","NO OK")</f>
        <v>#DIV/0!</v>
      </c>
      <c r="K29" s="1"/>
      <c r="L29" s="7"/>
    </row>
    <row r="30" spans="1:12" x14ac:dyDescent="0.25">
      <c r="A30" s="7"/>
      <c r="B30" s="7"/>
      <c r="C30" s="7"/>
      <c r="D30" s="7"/>
      <c r="E30" s="7"/>
      <c r="F30" s="7"/>
      <c r="G30" s="7"/>
      <c r="H30" s="65" t="s">
        <v>32</v>
      </c>
      <c r="I30" s="66"/>
      <c r="J30" s="67"/>
      <c r="K30" s="23"/>
      <c r="L30" s="7"/>
    </row>
    <row r="31" spans="1:12" x14ac:dyDescent="0.25">
      <c r="A31" s="7"/>
      <c r="B31" s="7"/>
      <c r="C31" s="7"/>
      <c r="D31" s="7"/>
      <c r="E31" s="7"/>
      <c r="F31" s="7"/>
      <c r="G31" s="5"/>
      <c r="H31" s="14" t="s">
        <v>23</v>
      </c>
      <c r="I31" s="79" t="s">
        <v>24</v>
      </c>
      <c r="J31" s="80"/>
      <c r="K31" s="12"/>
      <c r="L31" s="7"/>
    </row>
    <row r="32" spans="1:12" x14ac:dyDescent="0.25">
      <c r="A32" s="7"/>
      <c r="B32" s="7"/>
      <c r="C32" s="7"/>
      <c r="D32" s="7"/>
      <c r="E32" s="7"/>
      <c r="F32" s="7"/>
      <c r="G32" s="5"/>
      <c r="H32" s="15">
        <v>160</v>
      </c>
      <c r="I32" s="77" t="e">
        <f>AVERAGE(A16:A17)</f>
        <v>#DIV/0!</v>
      </c>
      <c r="J32" s="78"/>
      <c r="K32" s="1"/>
      <c r="L32" s="7"/>
    </row>
    <row r="33" spans="1:14" x14ac:dyDescent="0.25">
      <c r="A33" s="7"/>
      <c r="B33" s="7"/>
      <c r="C33" s="7"/>
      <c r="D33" s="7"/>
      <c r="E33" s="7"/>
      <c r="F33" s="7"/>
      <c r="G33" s="5"/>
      <c r="H33" s="15">
        <v>100</v>
      </c>
      <c r="I33" s="77" t="e">
        <f>AVERAGE(A18:A19)</f>
        <v>#DIV/0!</v>
      </c>
      <c r="J33" s="78"/>
      <c r="K33" s="1"/>
      <c r="L33" s="7"/>
    </row>
    <row r="34" spans="1:14" x14ac:dyDescent="0.25">
      <c r="A34" s="7"/>
      <c r="B34" s="7"/>
      <c r="C34" s="7"/>
      <c r="D34" s="7"/>
      <c r="E34" s="7"/>
      <c r="F34" s="7"/>
      <c r="G34" s="5"/>
      <c r="H34" s="15">
        <v>80</v>
      </c>
      <c r="I34" s="77" t="e">
        <f>AVERAGE(A20:A21)</f>
        <v>#DIV/0!</v>
      </c>
      <c r="J34" s="78"/>
      <c r="K34" s="1"/>
      <c r="L34" s="7"/>
    </row>
    <row r="35" spans="1:14" x14ac:dyDescent="0.25">
      <c r="A35" s="8"/>
      <c r="B35" s="7"/>
      <c r="C35" s="7"/>
      <c r="D35" s="7"/>
      <c r="E35" s="7"/>
      <c r="F35" s="7"/>
      <c r="G35" s="5"/>
      <c r="H35" s="15">
        <v>50</v>
      </c>
      <c r="I35" s="77" t="e">
        <f>AVERAGE(A22:A23)</f>
        <v>#DIV/0!</v>
      </c>
      <c r="J35" s="78"/>
      <c r="K35" s="1"/>
      <c r="L35" s="7"/>
    </row>
    <row r="36" spans="1:14" ht="15.75" thickBot="1" x14ac:dyDescent="0.3">
      <c r="A36" s="7"/>
      <c r="B36" s="7"/>
      <c r="C36" s="7"/>
      <c r="D36" s="7"/>
      <c r="E36" s="7"/>
      <c r="F36" s="7"/>
      <c r="G36" s="5"/>
      <c r="H36" s="4"/>
      <c r="I36" s="5"/>
      <c r="J36" s="2"/>
      <c r="K36" s="5"/>
      <c r="L36" s="7"/>
    </row>
    <row r="37" spans="1:14" x14ac:dyDescent="0.25">
      <c r="A37" s="7"/>
      <c r="B37" s="74" t="s">
        <v>25</v>
      </c>
      <c r="C37" s="75"/>
      <c r="D37" s="75"/>
      <c r="E37" s="75"/>
      <c r="F37" s="76"/>
      <c r="G37" s="5"/>
      <c r="H37" s="14" t="s">
        <v>29</v>
      </c>
      <c r="I37" s="79" t="s">
        <v>24</v>
      </c>
      <c r="J37" s="80"/>
      <c r="K37" s="12"/>
      <c r="L37" s="7"/>
    </row>
    <row r="38" spans="1:14" x14ac:dyDescent="0.25">
      <c r="A38" s="7"/>
      <c r="B38" s="37" t="s">
        <v>27</v>
      </c>
      <c r="C38" s="57"/>
      <c r="D38" s="68" t="s">
        <v>110</v>
      </c>
      <c r="E38" s="69"/>
      <c r="F38" s="70"/>
      <c r="G38" s="5"/>
      <c r="H38" s="15" t="s">
        <v>0</v>
      </c>
      <c r="I38" s="83" t="e">
        <f>AVERAGE(B16:B17)</f>
        <v>#DIV/0!</v>
      </c>
      <c r="J38" s="84"/>
      <c r="K38" s="13"/>
      <c r="L38" s="7"/>
    </row>
    <row r="39" spans="1:14" ht="15.75" thickBot="1" x14ac:dyDescent="0.3">
      <c r="A39" s="7"/>
      <c r="B39" s="38" t="s">
        <v>26</v>
      </c>
      <c r="C39" s="58"/>
      <c r="D39" s="71"/>
      <c r="E39" s="72"/>
      <c r="F39" s="73"/>
      <c r="G39" s="5"/>
      <c r="H39" s="16" t="s">
        <v>30</v>
      </c>
      <c r="I39" s="85" t="e">
        <f>AVERAGE(B18:B19)</f>
        <v>#DIV/0!</v>
      </c>
      <c r="J39" s="86"/>
      <c r="K39" s="13"/>
      <c r="L39" s="7"/>
    </row>
    <row r="40" spans="1:14" s="22" customFormat="1" x14ac:dyDescent="0.25">
      <c r="A40" s="7"/>
      <c r="B40" s="26"/>
      <c r="C40" s="1"/>
      <c r="D40" s="5"/>
      <c r="E40" s="5"/>
      <c r="F40" s="5"/>
      <c r="G40" s="5"/>
      <c r="H40" s="1"/>
      <c r="I40" s="17"/>
      <c r="J40" s="17"/>
      <c r="K40" s="17"/>
      <c r="L40" s="7"/>
    </row>
    <row r="41" spans="1:14" x14ac:dyDescent="0.25">
      <c r="A41" s="7"/>
      <c r="B41" s="7"/>
      <c r="C41" s="41" t="s">
        <v>111</v>
      </c>
      <c r="D41" s="41" t="s">
        <v>29</v>
      </c>
      <c r="E41" s="39" t="s">
        <v>24</v>
      </c>
      <c r="F41" s="39" t="s">
        <v>33</v>
      </c>
      <c r="G41" s="21" t="s">
        <v>28</v>
      </c>
      <c r="H41" s="41" t="s">
        <v>34</v>
      </c>
      <c r="I41" s="7"/>
      <c r="J41" s="7"/>
      <c r="K41" s="7"/>
      <c r="L41" s="7"/>
      <c r="N41" s="40" t="s">
        <v>34</v>
      </c>
    </row>
    <row r="42" spans="1:14" x14ac:dyDescent="0.25">
      <c r="A42" s="7"/>
      <c r="B42" s="7"/>
      <c r="C42" s="9" t="s">
        <v>2</v>
      </c>
      <c r="D42" s="55"/>
      <c r="E42" s="19">
        <f>B20</f>
        <v>0</v>
      </c>
      <c r="F42" s="52" t="e">
        <f t="shared" ref="F42:F61" si="0">E42*100/$I$32</f>
        <v>#DIV/0!</v>
      </c>
      <c r="G42" s="53" t="e">
        <f>IF(F42&gt;23.1,"REACTIVO",IF(F42&lt;18.9,"NO REACT",IF(18.9&lt;F42&gt;23.1,"INDET")))</f>
        <v>#DIV/0!</v>
      </c>
      <c r="H42" s="49" t="e">
        <f>IF(N42 &gt;32000,"&gt;32000",IF(N42&lt;10000,"",IF(32001&lt;N42&gt;10001,N42)))</f>
        <v>#DIV/0!</v>
      </c>
      <c r="I42" s="7"/>
      <c r="J42" s="7"/>
      <c r="K42" s="7"/>
      <c r="L42" s="7"/>
      <c r="N42" s="45" t="e">
        <f>((E42-$C$39)/$C$38)*200</f>
        <v>#DIV/0!</v>
      </c>
    </row>
    <row r="43" spans="1:14" x14ac:dyDescent="0.25">
      <c r="A43" s="7"/>
      <c r="B43" s="7"/>
      <c r="C43" s="9" t="s">
        <v>3</v>
      </c>
      <c r="D43" s="55"/>
      <c r="E43" s="19">
        <f>B21</f>
        <v>0</v>
      </c>
      <c r="F43" s="52" t="e">
        <f t="shared" si="0"/>
        <v>#DIV/0!</v>
      </c>
      <c r="G43" s="53" t="e">
        <f t="shared" ref="G43:G106" si="1">IF(F43&gt;23.1,"REACTIVO",IF(F43&lt;18.9,"NO REACT",IF(18.9&lt;F43&gt;23.1,"INDET")))</f>
        <v>#DIV/0!</v>
      </c>
      <c r="H43" s="49" t="e">
        <f t="shared" ref="H43:H106" si="2">IF(N43 &gt;32000,"&gt;32000",IF(N43&lt;10000,"",IF(32001&lt;N43&gt;10001,N43)))</f>
        <v>#DIV/0!</v>
      </c>
      <c r="I43" s="7"/>
      <c r="J43" s="7"/>
      <c r="K43" s="7"/>
      <c r="L43" s="7"/>
      <c r="N43" s="45" t="e">
        <f t="shared" ref="N43:N106" si="3">((E43-$C$39)/$C$38)*200</f>
        <v>#DIV/0!</v>
      </c>
    </row>
    <row r="44" spans="1:14" x14ac:dyDescent="0.25">
      <c r="A44" s="7"/>
      <c r="B44" s="7"/>
      <c r="C44" s="9" t="s">
        <v>4</v>
      </c>
      <c r="D44" s="55"/>
      <c r="E44" s="19">
        <f>B22</f>
        <v>0</v>
      </c>
      <c r="F44" s="52" t="e">
        <f t="shared" si="0"/>
        <v>#DIV/0!</v>
      </c>
      <c r="G44" s="53" t="e">
        <f t="shared" si="1"/>
        <v>#DIV/0!</v>
      </c>
      <c r="H44" s="49" t="e">
        <f t="shared" si="2"/>
        <v>#DIV/0!</v>
      </c>
      <c r="I44" s="7"/>
      <c r="J44" s="7"/>
      <c r="K44" s="7"/>
      <c r="L44" s="7"/>
      <c r="N44" s="45" t="e">
        <f t="shared" si="3"/>
        <v>#DIV/0!</v>
      </c>
    </row>
    <row r="45" spans="1:14" x14ac:dyDescent="0.25">
      <c r="A45" s="7"/>
      <c r="B45" s="7"/>
      <c r="C45" s="9" t="s">
        <v>5</v>
      </c>
      <c r="D45" s="55"/>
      <c r="E45" s="19">
        <f>B23</f>
        <v>0</v>
      </c>
      <c r="F45" s="52" t="e">
        <f t="shared" si="0"/>
        <v>#DIV/0!</v>
      </c>
      <c r="G45" s="53" t="e">
        <f t="shared" si="1"/>
        <v>#DIV/0!</v>
      </c>
      <c r="H45" s="49" t="e">
        <f t="shared" si="2"/>
        <v>#DIV/0!</v>
      </c>
      <c r="I45" s="7"/>
      <c r="J45" s="7"/>
      <c r="K45" s="7"/>
      <c r="L45" s="7"/>
      <c r="N45" s="45" t="e">
        <f t="shared" si="3"/>
        <v>#DIV/0!</v>
      </c>
    </row>
    <row r="46" spans="1:14" x14ac:dyDescent="0.25">
      <c r="A46" s="7"/>
      <c r="B46" s="7"/>
      <c r="C46" s="9" t="s">
        <v>6</v>
      </c>
      <c r="D46" s="55"/>
      <c r="E46" s="19">
        <f t="shared" ref="E46:E53" si="4">C16</f>
        <v>0</v>
      </c>
      <c r="F46" s="52" t="e">
        <f t="shared" si="0"/>
        <v>#DIV/0!</v>
      </c>
      <c r="G46" s="53" t="e">
        <f t="shared" si="1"/>
        <v>#DIV/0!</v>
      </c>
      <c r="H46" s="49" t="e">
        <f t="shared" si="2"/>
        <v>#DIV/0!</v>
      </c>
      <c r="I46" s="7"/>
      <c r="J46" s="7"/>
      <c r="K46" s="7"/>
      <c r="L46" s="7"/>
      <c r="N46" s="45" t="e">
        <f t="shared" si="3"/>
        <v>#DIV/0!</v>
      </c>
    </row>
    <row r="47" spans="1:14" x14ac:dyDescent="0.25">
      <c r="A47" s="7"/>
      <c r="B47" s="7"/>
      <c r="C47" s="9" t="s">
        <v>7</v>
      </c>
      <c r="D47" s="55"/>
      <c r="E47" s="19">
        <f t="shared" si="4"/>
        <v>0</v>
      </c>
      <c r="F47" s="52" t="e">
        <f t="shared" si="0"/>
        <v>#DIV/0!</v>
      </c>
      <c r="G47" s="53" t="e">
        <f t="shared" si="1"/>
        <v>#DIV/0!</v>
      </c>
      <c r="H47" s="49" t="e">
        <f t="shared" si="2"/>
        <v>#DIV/0!</v>
      </c>
      <c r="I47" s="7"/>
      <c r="J47" s="7"/>
      <c r="K47" s="7"/>
      <c r="L47" s="7"/>
      <c r="N47" s="45" t="e">
        <f t="shared" si="3"/>
        <v>#DIV/0!</v>
      </c>
    </row>
    <row r="48" spans="1:14" x14ac:dyDescent="0.25">
      <c r="A48" s="7"/>
      <c r="B48" s="7"/>
      <c r="C48" s="9" t="s">
        <v>8</v>
      </c>
      <c r="D48" s="55"/>
      <c r="E48" s="19">
        <f t="shared" si="4"/>
        <v>0</v>
      </c>
      <c r="F48" s="52" t="e">
        <f t="shared" si="0"/>
        <v>#DIV/0!</v>
      </c>
      <c r="G48" s="53" t="e">
        <f t="shared" si="1"/>
        <v>#DIV/0!</v>
      </c>
      <c r="H48" s="49" t="e">
        <f t="shared" si="2"/>
        <v>#DIV/0!</v>
      </c>
      <c r="I48" s="7"/>
      <c r="J48" s="7"/>
      <c r="K48" s="7"/>
      <c r="L48" s="7"/>
      <c r="N48" s="45" t="e">
        <f t="shared" si="3"/>
        <v>#DIV/0!</v>
      </c>
    </row>
    <row r="49" spans="1:14" x14ac:dyDescent="0.25">
      <c r="A49" s="7"/>
      <c r="B49" s="7"/>
      <c r="C49" s="9" t="s">
        <v>9</v>
      </c>
      <c r="D49" s="55"/>
      <c r="E49" s="19">
        <f t="shared" si="4"/>
        <v>0</v>
      </c>
      <c r="F49" s="52" t="e">
        <f t="shared" si="0"/>
        <v>#DIV/0!</v>
      </c>
      <c r="G49" s="53" t="e">
        <f t="shared" si="1"/>
        <v>#DIV/0!</v>
      </c>
      <c r="H49" s="49" t="e">
        <f t="shared" si="2"/>
        <v>#DIV/0!</v>
      </c>
      <c r="I49" s="7"/>
      <c r="J49" s="7"/>
      <c r="K49" s="7"/>
      <c r="L49" s="7"/>
      <c r="N49" s="45" t="e">
        <f t="shared" si="3"/>
        <v>#DIV/0!</v>
      </c>
    </row>
    <row r="50" spans="1:14" x14ac:dyDescent="0.25">
      <c r="A50" s="7"/>
      <c r="B50" s="7"/>
      <c r="C50" s="9" t="s">
        <v>10</v>
      </c>
      <c r="D50" s="55"/>
      <c r="E50" s="19">
        <f t="shared" si="4"/>
        <v>0</v>
      </c>
      <c r="F50" s="52" t="e">
        <f t="shared" si="0"/>
        <v>#DIV/0!</v>
      </c>
      <c r="G50" s="53" t="e">
        <f t="shared" si="1"/>
        <v>#DIV/0!</v>
      </c>
      <c r="H50" s="49" t="e">
        <f t="shared" si="2"/>
        <v>#DIV/0!</v>
      </c>
      <c r="I50" s="7"/>
      <c r="J50" s="7"/>
      <c r="K50" s="7"/>
      <c r="L50" s="7"/>
      <c r="N50" s="45" t="e">
        <f t="shared" si="3"/>
        <v>#DIV/0!</v>
      </c>
    </row>
    <row r="51" spans="1:14" x14ac:dyDescent="0.25">
      <c r="A51" s="7"/>
      <c r="B51" s="7"/>
      <c r="C51" s="9" t="s">
        <v>11</v>
      </c>
      <c r="D51" s="55"/>
      <c r="E51" s="19">
        <f t="shared" si="4"/>
        <v>0</v>
      </c>
      <c r="F51" s="52" t="e">
        <f t="shared" si="0"/>
        <v>#DIV/0!</v>
      </c>
      <c r="G51" s="53" t="e">
        <f t="shared" si="1"/>
        <v>#DIV/0!</v>
      </c>
      <c r="H51" s="49" t="e">
        <f t="shared" si="2"/>
        <v>#DIV/0!</v>
      </c>
      <c r="I51" s="7"/>
      <c r="J51" s="7"/>
      <c r="K51" s="7"/>
      <c r="L51" s="7"/>
      <c r="N51" s="45" t="e">
        <f t="shared" si="3"/>
        <v>#DIV/0!</v>
      </c>
    </row>
    <row r="52" spans="1:14" x14ac:dyDescent="0.25">
      <c r="A52" s="7"/>
      <c r="B52" s="7"/>
      <c r="C52" s="9" t="s">
        <v>12</v>
      </c>
      <c r="D52" s="55"/>
      <c r="E52" s="19">
        <f t="shared" si="4"/>
        <v>0</v>
      </c>
      <c r="F52" s="52" t="e">
        <f t="shared" si="0"/>
        <v>#DIV/0!</v>
      </c>
      <c r="G52" s="53" t="e">
        <f t="shared" si="1"/>
        <v>#DIV/0!</v>
      </c>
      <c r="H52" s="49" t="e">
        <f t="shared" si="2"/>
        <v>#DIV/0!</v>
      </c>
      <c r="I52" s="7"/>
      <c r="J52" s="7"/>
      <c r="K52" s="7"/>
      <c r="L52" s="7"/>
      <c r="N52" s="45" t="e">
        <f t="shared" si="3"/>
        <v>#DIV/0!</v>
      </c>
    </row>
    <row r="53" spans="1:14" x14ac:dyDescent="0.25">
      <c r="A53" s="7"/>
      <c r="B53" s="7"/>
      <c r="C53" s="9" t="s">
        <v>13</v>
      </c>
      <c r="D53" s="55"/>
      <c r="E53" s="19">
        <f t="shared" si="4"/>
        <v>0</v>
      </c>
      <c r="F53" s="52" t="e">
        <f t="shared" si="0"/>
        <v>#DIV/0!</v>
      </c>
      <c r="G53" s="53" t="e">
        <f t="shared" si="1"/>
        <v>#DIV/0!</v>
      </c>
      <c r="H53" s="49" t="e">
        <f t="shared" si="2"/>
        <v>#DIV/0!</v>
      </c>
      <c r="I53" s="7"/>
      <c r="J53" s="7"/>
      <c r="K53" s="7"/>
      <c r="L53" s="7"/>
      <c r="N53" s="45" t="e">
        <f t="shared" si="3"/>
        <v>#DIV/0!</v>
      </c>
    </row>
    <row r="54" spans="1:14" x14ac:dyDescent="0.25">
      <c r="A54" s="7"/>
      <c r="B54" s="7"/>
      <c r="C54" s="9" t="s">
        <v>14</v>
      </c>
      <c r="D54" s="55"/>
      <c r="E54" s="19">
        <f t="shared" ref="E54:E61" si="5">D16</f>
        <v>0</v>
      </c>
      <c r="F54" s="52" t="e">
        <f t="shared" si="0"/>
        <v>#DIV/0!</v>
      </c>
      <c r="G54" s="53" t="e">
        <f t="shared" si="1"/>
        <v>#DIV/0!</v>
      </c>
      <c r="H54" s="49" t="e">
        <f t="shared" si="2"/>
        <v>#DIV/0!</v>
      </c>
      <c r="I54" s="7"/>
      <c r="J54" s="7"/>
      <c r="K54" s="7"/>
      <c r="L54" s="7"/>
      <c r="N54" s="45" t="e">
        <f t="shared" si="3"/>
        <v>#DIV/0!</v>
      </c>
    </row>
    <row r="55" spans="1:14" x14ac:dyDescent="0.25">
      <c r="A55" s="7"/>
      <c r="B55" s="7"/>
      <c r="C55" s="9" t="s">
        <v>15</v>
      </c>
      <c r="D55" s="55"/>
      <c r="E55" s="19">
        <f t="shared" si="5"/>
        <v>0</v>
      </c>
      <c r="F55" s="52" t="e">
        <f t="shared" si="0"/>
        <v>#DIV/0!</v>
      </c>
      <c r="G55" s="53" t="e">
        <f t="shared" si="1"/>
        <v>#DIV/0!</v>
      </c>
      <c r="H55" s="49" t="e">
        <f t="shared" si="2"/>
        <v>#DIV/0!</v>
      </c>
      <c r="I55" s="7"/>
      <c r="J55" s="7"/>
      <c r="K55" s="7"/>
      <c r="L55" s="7"/>
      <c r="N55" s="45" t="e">
        <f t="shared" si="3"/>
        <v>#DIV/0!</v>
      </c>
    </row>
    <row r="56" spans="1:14" x14ac:dyDescent="0.25">
      <c r="A56" s="7"/>
      <c r="B56" s="7"/>
      <c r="C56" s="9" t="s">
        <v>16</v>
      </c>
      <c r="D56" s="55"/>
      <c r="E56" s="19">
        <f t="shared" si="5"/>
        <v>0</v>
      </c>
      <c r="F56" s="52" t="e">
        <f t="shared" si="0"/>
        <v>#DIV/0!</v>
      </c>
      <c r="G56" s="53" t="e">
        <f t="shared" si="1"/>
        <v>#DIV/0!</v>
      </c>
      <c r="H56" s="49" t="e">
        <f t="shared" si="2"/>
        <v>#DIV/0!</v>
      </c>
      <c r="I56" s="7"/>
      <c r="J56" s="7"/>
      <c r="K56" s="7"/>
      <c r="L56" s="7"/>
      <c r="N56" s="45" t="e">
        <f t="shared" si="3"/>
        <v>#DIV/0!</v>
      </c>
    </row>
    <row r="57" spans="1:14" x14ac:dyDescent="0.25">
      <c r="A57" s="7"/>
      <c r="B57" s="7"/>
      <c r="C57" s="9" t="s">
        <v>17</v>
      </c>
      <c r="D57" s="55"/>
      <c r="E57" s="19">
        <f t="shared" si="5"/>
        <v>0</v>
      </c>
      <c r="F57" s="52" t="e">
        <f t="shared" si="0"/>
        <v>#DIV/0!</v>
      </c>
      <c r="G57" s="53" t="e">
        <f t="shared" si="1"/>
        <v>#DIV/0!</v>
      </c>
      <c r="H57" s="49" t="e">
        <f t="shared" si="2"/>
        <v>#DIV/0!</v>
      </c>
      <c r="I57" s="7"/>
      <c r="J57" s="7"/>
      <c r="K57" s="7"/>
      <c r="L57" s="7"/>
      <c r="N57" s="45" t="e">
        <f t="shared" si="3"/>
        <v>#DIV/0!</v>
      </c>
    </row>
    <row r="58" spans="1:14" x14ac:dyDescent="0.25">
      <c r="A58" s="7"/>
      <c r="B58" s="7"/>
      <c r="C58" s="9" t="s">
        <v>18</v>
      </c>
      <c r="D58" s="55"/>
      <c r="E58" s="19">
        <f t="shared" si="5"/>
        <v>0</v>
      </c>
      <c r="F58" s="52" t="e">
        <f t="shared" si="0"/>
        <v>#DIV/0!</v>
      </c>
      <c r="G58" s="53" t="e">
        <f t="shared" si="1"/>
        <v>#DIV/0!</v>
      </c>
      <c r="H58" s="49" t="e">
        <f t="shared" si="2"/>
        <v>#DIV/0!</v>
      </c>
      <c r="I58" s="7"/>
      <c r="J58" s="7"/>
      <c r="K58" s="7"/>
      <c r="L58" s="7"/>
      <c r="N58" s="45" t="e">
        <f t="shared" si="3"/>
        <v>#DIV/0!</v>
      </c>
    </row>
    <row r="59" spans="1:14" x14ac:dyDescent="0.25">
      <c r="A59" s="7"/>
      <c r="B59" s="7"/>
      <c r="C59" s="9" t="s">
        <v>19</v>
      </c>
      <c r="D59" s="55"/>
      <c r="E59" s="19">
        <f t="shared" si="5"/>
        <v>0</v>
      </c>
      <c r="F59" s="52" t="e">
        <f t="shared" si="0"/>
        <v>#DIV/0!</v>
      </c>
      <c r="G59" s="53" t="e">
        <f t="shared" si="1"/>
        <v>#DIV/0!</v>
      </c>
      <c r="H59" s="49" t="e">
        <f t="shared" si="2"/>
        <v>#DIV/0!</v>
      </c>
      <c r="I59" s="7"/>
      <c r="J59" s="7"/>
      <c r="K59" s="7"/>
      <c r="L59" s="7"/>
      <c r="N59" s="45" t="e">
        <f t="shared" si="3"/>
        <v>#DIV/0!</v>
      </c>
    </row>
    <row r="60" spans="1:14" x14ac:dyDescent="0.25">
      <c r="A60" s="7"/>
      <c r="B60" s="7"/>
      <c r="C60" s="9" t="s">
        <v>20</v>
      </c>
      <c r="D60" s="55"/>
      <c r="E60" s="19">
        <f t="shared" si="5"/>
        <v>0</v>
      </c>
      <c r="F60" s="52" t="e">
        <f t="shared" si="0"/>
        <v>#DIV/0!</v>
      </c>
      <c r="G60" s="53" t="e">
        <f t="shared" si="1"/>
        <v>#DIV/0!</v>
      </c>
      <c r="H60" s="49" t="e">
        <f t="shared" si="2"/>
        <v>#DIV/0!</v>
      </c>
      <c r="I60" s="7"/>
      <c r="J60" s="7"/>
      <c r="K60" s="7"/>
      <c r="L60" s="7"/>
      <c r="N60" s="45" t="e">
        <f t="shared" si="3"/>
        <v>#DIV/0!</v>
      </c>
    </row>
    <row r="61" spans="1:14" x14ac:dyDescent="0.25">
      <c r="A61" s="7"/>
      <c r="B61" s="7"/>
      <c r="C61" s="9" t="s">
        <v>21</v>
      </c>
      <c r="D61" s="55"/>
      <c r="E61" s="19">
        <f t="shared" si="5"/>
        <v>0</v>
      </c>
      <c r="F61" s="52" t="e">
        <f t="shared" si="0"/>
        <v>#DIV/0!</v>
      </c>
      <c r="G61" s="53" t="e">
        <f t="shared" si="1"/>
        <v>#DIV/0!</v>
      </c>
      <c r="H61" s="49" t="e">
        <f t="shared" si="2"/>
        <v>#DIV/0!</v>
      </c>
      <c r="I61" s="7"/>
      <c r="J61" s="7"/>
      <c r="K61" s="7"/>
      <c r="L61" s="7"/>
      <c r="N61" s="45" t="e">
        <f t="shared" si="3"/>
        <v>#DIV/0!</v>
      </c>
    </row>
    <row r="62" spans="1:14" x14ac:dyDescent="0.25">
      <c r="A62" s="7"/>
      <c r="B62" s="7"/>
      <c r="C62" s="9" t="s">
        <v>41</v>
      </c>
      <c r="D62" s="55"/>
      <c r="E62" s="19">
        <f>E16</f>
        <v>0</v>
      </c>
      <c r="F62" s="52" t="e">
        <f t="shared" ref="F62:F101" si="6">E62*100/$I$32</f>
        <v>#DIV/0!</v>
      </c>
      <c r="G62" s="53" t="e">
        <f t="shared" si="1"/>
        <v>#DIV/0!</v>
      </c>
      <c r="H62" s="49" t="e">
        <f t="shared" si="2"/>
        <v>#DIV/0!</v>
      </c>
      <c r="I62" s="7"/>
      <c r="J62" s="7"/>
      <c r="K62" s="7"/>
      <c r="L62" s="7"/>
      <c r="N62" s="45" t="e">
        <f t="shared" si="3"/>
        <v>#DIV/0!</v>
      </c>
    </row>
    <row r="63" spans="1:14" x14ac:dyDescent="0.25">
      <c r="A63" s="7"/>
      <c r="B63" s="7"/>
      <c r="C63" s="9" t="s">
        <v>42</v>
      </c>
      <c r="D63" s="55"/>
      <c r="E63" s="19">
        <f t="shared" ref="E63:E68" si="7">E17</f>
        <v>0</v>
      </c>
      <c r="F63" s="52" t="e">
        <f t="shared" si="6"/>
        <v>#DIV/0!</v>
      </c>
      <c r="G63" s="53" t="e">
        <f t="shared" si="1"/>
        <v>#DIV/0!</v>
      </c>
      <c r="H63" s="49" t="e">
        <f t="shared" si="2"/>
        <v>#DIV/0!</v>
      </c>
      <c r="I63" s="7"/>
      <c r="J63" s="7"/>
      <c r="K63" s="7"/>
      <c r="L63" s="7"/>
      <c r="N63" s="45" t="e">
        <f t="shared" si="3"/>
        <v>#DIV/0!</v>
      </c>
    </row>
    <row r="64" spans="1:14" x14ac:dyDescent="0.25">
      <c r="A64" s="7"/>
      <c r="B64" s="7"/>
      <c r="C64" s="9" t="s">
        <v>43</v>
      </c>
      <c r="D64" s="55"/>
      <c r="E64" s="19">
        <f t="shared" si="7"/>
        <v>0</v>
      </c>
      <c r="F64" s="52" t="e">
        <f t="shared" si="6"/>
        <v>#DIV/0!</v>
      </c>
      <c r="G64" s="53" t="e">
        <f t="shared" si="1"/>
        <v>#DIV/0!</v>
      </c>
      <c r="H64" s="49" t="e">
        <f t="shared" si="2"/>
        <v>#DIV/0!</v>
      </c>
      <c r="I64" s="7"/>
      <c r="J64" s="7"/>
      <c r="K64" s="7"/>
      <c r="L64" s="7"/>
      <c r="N64" s="45" t="e">
        <f t="shared" si="3"/>
        <v>#DIV/0!</v>
      </c>
    </row>
    <row r="65" spans="1:14" x14ac:dyDescent="0.25">
      <c r="A65" s="7"/>
      <c r="B65" s="7"/>
      <c r="C65" s="9" t="s">
        <v>44</v>
      </c>
      <c r="D65" s="55"/>
      <c r="E65" s="19">
        <f t="shared" si="7"/>
        <v>0</v>
      </c>
      <c r="F65" s="52" t="e">
        <f t="shared" si="6"/>
        <v>#DIV/0!</v>
      </c>
      <c r="G65" s="53" t="e">
        <f t="shared" si="1"/>
        <v>#DIV/0!</v>
      </c>
      <c r="H65" s="49" t="e">
        <f t="shared" si="2"/>
        <v>#DIV/0!</v>
      </c>
      <c r="I65" s="7"/>
      <c r="J65" s="7"/>
      <c r="K65" s="7"/>
      <c r="L65" s="7"/>
      <c r="N65" s="45" t="e">
        <f t="shared" si="3"/>
        <v>#DIV/0!</v>
      </c>
    </row>
    <row r="66" spans="1:14" x14ac:dyDescent="0.25">
      <c r="A66" s="7"/>
      <c r="B66" s="7"/>
      <c r="C66" s="9" t="s">
        <v>45</v>
      </c>
      <c r="D66" s="55"/>
      <c r="E66" s="19">
        <f t="shared" si="7"/>
        <v>0</v>
      </c>
      <c r="F66" s="52" t="e">
        <f t="shared" si="6"/>
        <v>#DIV/0!</v>
      </c>
      <c r="G66" s="53" t="e">
        <f t="shared" si="1"/>
        <v>#DIV/0!</v>
      </c>
      <c r="H66" s="49" t="e">
        <f t="shared" si="2"/>
        <v>#DIV/0!</v>
      </c>
      <c r="I66" s="7"/>
      <c r="J66" s="7"/>
      <c r="K66" s="7"/>
      <c r="L66" s="7"/>
      <c r="N66" s="45" t="e">
        <f t="shared" si="3"/>
        <v>#DIV/0!</v>
      </c>
    </row>
    <row r="67" spans="1:14" x14ac:dyDescent="0.25">
      <c r="A67" s="7"/>
      <c r="B67" s="7"/>
      <c r="C67" s="9" t="s">
        <v>46</v>
      </c>
      <c r="D67" s="55"/>
      <c r="E67" s="19">
        <f>E21</f>
        <v>0</v>
      </c>
      <c r="F67" s="52" t="e">
        <f t="shared" si="6"/>
        <v>#DIV/0!</v>
      </c>
      <c r="G67" s="53" t="e">
        <f t="shared" si="1"/>
        <v>#DIV/0!</v>
      </c>
      <c r="H67" s="49" t="e">
        <f t="shared" si="2"/>
        <v>#DIV/0!</v>
      </c>
      <c r="I67" s="7"/>
      <c r="J67" s="7"/>
      <c r="K67" s="7"/>
      <c r="L67" s="7"/>
      <c r="N67" s="45" t="e">
        <f t="shared" si="3"/>
        <v>#DIV/0!</v>
      </c>
    </row>
    <row r="68" spans="1:14" x14ac:dyDescent="0.25">
      <c r="A68" s="7"/>
      <c r="B68" s="7"/>
      <c r="C68" s="9" t="s">
        <v>47</v>
      </c>
      <c r="D68" s="55"/>
      <c r="E68" s="19">
        <f t="shared" si="7"/>
        <v>0</v>
      </c>
      <c r="F68" s="52" t="e">
        <f t="shared" si="6"/>
        <v>#DIV/0!</v>
      </c>
      <c r="G68" s="53" t="e">
        <f t="shared" si="1"/>
        <v>#DIV/0!</v>
      </c>
      <c r="H68" s="49" t="e">
        <f t="shared" si="2"/>
        <v>#DIV/0!</v>
      </c>
      <c r="I68" s="7"/>
      <c r="J68" s="7"/>
      <c r="K68" s="7"/>
      <c r="L68" s="7"/>
      <c r="N68" s="45" t="e">
        <f t="shared" si="3"/>
        <v>#DIV/0!</v>
      </c>
    </row>
    <row r="69" spans="1:14" x14ac:dyDescent="0.25">
      <c r="A69" s="7"/>
      <c r="B69" s="7"/>
      <c r="C69" s="9" t="s">
        <v>48</v>
      </c>
      <c r="D69" s="55"/>
      <c r="E69" s="19">
        <f>E23</f>
        <v>0</v>
      </c>
      <c r="F69" s="52" t="e">
        <f t="shared" si="6"/>
        <v>#DIV/0!</v>
      </c>
      <c r="G69" s="53" t="e">
        <f t="shared" si="1"/>
        <v>#DIV/0!</v>
      </c>
      <c r="H69" s="49" t="e">
        <f t="shared" si="2"/>
        <v>#DIV/0!</v>
      </c>
      <c r="I69" s="7"/>
      <c r="J69" s="7"/>
      <c r="K69" s="7"/>
      <c r="L69" s="7"/>
      <c r="N69" s="45" t="e">
        <f t="shared" si="3"/>
        <v>#DIV/0!</v>
      </c>
    </row>
    <row r="70" spans="1:14" x14ac:dyDescent="0.25">
      <c r="A70" s="7"/>
      <c r="B70" s="7"/>
      <c r="C70" s="9" t="s">
        <v>49</v>
      </c>
      <c r="D70" s="55"/>
      <c r="E70" s="19">
        <f t="shared" ref="E70:E77" si="8">F16</f>
        <v>0</v>
      </c>
      <c r="F70" s="52" t="e">
        <f t="shared" si="6"/>
        <v>#DIV/0!</v>
      </c>
      <c r="G70" s="53" t="e">
        <f t="shared" si="1"/>
        <v>#DIV/0!</v>
      </c>
      <c r="H70" s="49" t="e">
        <f t="shared" si="2"/>
        <v>#DIV/0!</v>
      </c>
      <c r="I70" s="7"/>
      <c r="J70" s="7"/>
      <c r="K70" s="7"/>
      <c r="L70" s="7"/>
      <c r="N70" s="45" t="e">
        <f t="shared" si="3"/>
        <v>#DIV/0!</v>
      </c>
    </row>
    <row r="71" spans="1:14" x14ac:dyDescent="0.25">
      <c r="A71" s="7"/>
      <c r="B71" s="7"/>
      <c r="C71" s="9" t="s">
        <v>50</v>
      </c>
      <c r="D71" s="55"/>
      <c r="E71" s="19">
        <f t="shared" si="8"/>
        <v>0</v>
      </c>
      <c r="F71" s="52" t="e">
        <f t="shared" si="6"/>
        <v>#DIV/0!</v>
      </c>
      <c r="G71" s="53" t="e">
        <f t="shared" si="1"/>
        <v>#DIV/0!</v>
      </c>
      <c r="H71" s="49" t="e">
        <f t="shared" si="2"/>
        <v>#DIV/0!</v>
      </c>
      <c r="I71" s="7"/>
      <c r="J71" s="7"/>
      <c r="K71" s="7"/>
      <c r="L71" s="7"/>
      <c r="N71" s="45" t="e">
        <f t="shared" si="3"/>
        <v>#DIV/0!</v>
      </c>
    </row>
    <row r="72" spans="1:14" x14ac:dyDescent="0.25">
      <c r="A72" s="7"/>
      <c r="B72" s="7"/>
      <c r="C72" s="9" t="s">
        <v>51</v>
      </c>
      <c r="D72" s="55"/>
      <c r="E72" s="19">
        <f t="shared" si="8"/>
        <v>0</v>
      </c>
      <c r="F72" s="52" t="e">
        <f t="shared" si="6"/>
        <v>#DIV/0!</v>
      </c>
      <c r="G72" s="53" t="e">
        <f t="shared" si="1"/>
        <v>#DIV/0!</v>
      </c>
      <c r="H72" s="49" t="e">
        <f t="shared" si="2"/>
        <v>#DIV/0!</v>
      </c>
      <c r="I72" s="7"/>
      <c r="J72" s="7"/>
      <c r="K72" s="7"/>
      <c r="L72" s="7"/>
      <c r="N72" s="45" t="e">
        <f t="shared" si="3"/>
        <v>#DIV/0!</v>
      </c>
    </row>
    <row r="73" spans="1:14" x14ac:dyDescent="0.25">
      <c r="A73" s="7"/>
      <c r="B73" s="7"/>
      <c r="C73" s="9" t="s">
        <v>52</v>
      </c>
      <c r="D73" s="55"/>
      <c r="E73" s="19">
        <f t="shared" si="8"/>
        <v>0</v>
      </c>
      <c r="F73" s="52" t="e">
        <f t="shared" si="6"/>
        <v>#DIV/0!</v>
      </c>
      <c r="G73" s="53" t="e">
        <f t="shared" si="1"/>
        <v>#DIV/0!</v>
      </c>
      <c r="H73" s="49" t="e">
        <f t="shared" si="2"/>
        <v>#DIV/0!</v>
      </c>
      <c r="I73" s="7"/>
      <c r="J73" s="7"/>
      <c r="K73" s="7"/>
      <c r="L73" s="7"/>
      <c r="N73" s="45" t="e">
        <f t="shared" si="3"/>
        <v>#DIV/0!</v>
      </c>
    </row>
    <row r="74" spans="1:14" x14ac:dyDescent="0.25">
      <c r="A74" s="7"/>
      <c r="B74" s="7"/>
      <c r="C74" s="9" t="s">
        <v>53</v>
      </c>
      <c r="D74" s="55"/>
      <c r="E74" s="19">
        <f t="shared" si="8"/>
        <v>0</v>
      </c>
      <c r="F74" s="52" t="e">
        <f t="shared" si="6"/>
        <v>#DIV/0!</v>
      </c>
      <c r="G74" s="53" t="e">
        <f t="shared" si="1"/>
        <v>#DIV/0!</v>
      </c>
      <c r="H74" s="49" t="e">
        <f t="shared" si="2"/>
        <v>#DIV/0!</v>
      </c>
      <c r="I74" s="7"/>
      <c r="J74" s="7"/>
      <c r="K74" s="7"/>
      <c r="L74" s="7"/>
      <c r="N74" s="45" t="e">
        <f t="shared" si="3"/>
        <v>#DIV/0!</v>
      </c>
    </row>
    <row r="75" spans="1:14" x14ac:dyDescent="0.25">
      <c r="A75" s="7"/>
      <c r="B75" s="7"/>
      <c r="C75" s="9" t="s">
        <v>54</v>
      </c>
      <c r="D75" s="55"/>
      <c r="E75" s="19">
        <f t="shared" si="8"/>
        <v>0</v>
      </c>
      <c r="F75" s="52" t="e">
        <f t="shared" si="6"/>
        <v>#DIV/0!</v>
      </c>
      <c r="G75" s="53" t="e">
        <f t="shared" si="1"/>
        <v>#DIV/0!</v>
      </c>
      <c r="H75" s="49" t="e">
        <f t="shared" si="2"/>
        <v>#DIV/0!</v>
      </c>
      <c r="I75" s="7"/>
      <c r="J75" s="7"/>
      <c r="K75" s="7"/>
      <c r="L75" s="7"/>
      <c r="N75" s="45" t="e">
        <f t="shared" si="3"/>
        <v>#DIV/0!</v>
      </c>
    </row>
    <row r="76" spans="1:14" x14ac:dyDescent="0.25">
      <c r="A76" s="7"/>
      <c r="B76" s="7"/>
      <c r="C76" s="9" t="s">
        <v>55</v>
      </c>
      <c r="D76" s="55"/>
      <c r="E76" s="19">
        <f t="shared" si="8"/>
        <v>0</v>
      </c>
      <c r="F76" s="52" t="e">
        <f t="shared" si="6"/>
        <v>#DIV/0!</v>
      </c>
      <c r="G76" s="53" t="e">
        <f t="shared" si="1"/>
        <v>#DIV/0!</v>
      </c>
      <c r="H76" s="49" t="e">
        <f t="shared" si="2"/>
        <v>#DIV/0!</v>
      </c>
      <c r="I76" s="7"/>
      <c r="J76" s="7"/>
      <c r="K76" s="7"/>
      <c r="L76" s="7"/>
      <c r="N76" s="45" t="e">
        <f t="shared" si="3"/>
        <v>#DIV/0!</v>
      </c>
    </row>
    <row r="77" spans="1:14" x14ac:dyDescent="0.25">
      <c r="A77" s="7"/>
      <c r="B77" s="7"/>
      <c r="C77" s="9" t="s">
        <v>56</v>
      </c>
      <c r="D77" s="55"/>
      <c r="E77" s="19">
        <f t="shared" si="8"/>
        <v>0</v>
      </c>
      <c r="F77" s="52" t="e">
        <f t="shared" si="6"/>
        <v>#DIV/0!</v>
      </c>
      <c r="G77" s="53" t="e">
        <f t="shared" si="1"/>
        <v>#DIV/0!</v>
      </c>
      <c r="H77" s="49" t="e">
        <f t="shared" si="2"/>
        <v>#DIV/0!</v>
      </c>
      <c r="I77" s="7"/>
      <c r="J77" s="7"/>
      <c r="K77" s="7"/>
      <c r="L77" s="7"/>
      <c r="N77" s="45" t="e">
        <f t="shared" si="3"/>
        <v>#DIV/0!</v>
      </c>
    </row>
    <row r="78" spans="1:14" x14ac:dyDescent="0.25">
      <c r="A78" s="7"/>
      <c r="B78" s="7"/>
      <c r="C78" s="9" t="s">
        <v>57</v>
      </c>
      <c r="D78" s="55"/>
      <c r="E78" s="19">
        <f>G16</f>
        <v>0</v>
      </c>
      <c r="F78" s="52" t="e">
        <f t="shared" si="6"/>
        <v>#DIV/0!</v>
      </c>
      <c r="G78" s="53" t="e">
        <f t="shared" si="1"/>
        <v>#DIV/0!</v>
      </c>
      <c r="H78" s="49" t="e">
        <f t="shared" si="2"/>
        <v>#DIV/0!</v>
      </c>
      <c r="I78" s="7"/>
      <c r="J78" s="7"/>
      <c r="K78" s="7"/>
      <c r="L78" s="7"/>
      <c r="N78" s="45" t="e">
        <f t="shared" si="3"/>
        <v>#DIV/0!</v>
      </c>
    </row>
    <row r="79" spans="1:14" x14ac:dyDescent="0.25">
      <c r="A79" s="7"/>
      <c r="B79" s="7"/>
      <c r="C79" s="9" t="s">
        <v>58</v>
      </c>
      <c r="D79" s="55"/>
      <c r="E79" s="19">
        <f t="shared" ref="E79:E83" si="9">G17</f>
        <v>0</v>
      </c>
      <c r="F79" s="52" t="e">
        <f t="shared" si="6"/>
        <v>#DIV/0!</v>
      </c>
      <c r="G79" s="53" t="e">
        <f t="shared" si="1"/>
        <v>#DIV/0!</v>
      </c>
      <c r="H79" s="49" t="e">
        <f t="shared" si="2"/>
        <v>#DIV/0!</v>
      </c>
      <c r="I79" s="7"/>
      <c r="J79" s="7"/>
      <c r="K79" s="7"/>
      <c r="L79" s="7"/>
      <c r="N79" s="45" t="e">
        <f t="shared" si="3"/>
        <v>#DIV/0!</v>
      </c>
    </row>
    <row r="80" spans="1:14" x14ac:dyDescent="0.25">
      <c r="A80" s="7"/>
      <c r="B80" s="7"/>
      <c r="C80" s="9" t="s">
        <v>59</v>
      </c>
      <c r="D80" s="55"/>
      <c r="E80" s="19">
        <f t="shared" si="9"/>
        <v>0</v>
      </c>
      <c r="F80" s="52" t="e">
        <f t="shared" si="6"/>
        <v>#DIV/0!</v>
      </c>
      <c r="G80" s="53" t="e">
        <f t="shared" si="1"/>
        <v>#DIV/0!</v>
      </c>
      <c r="H80" s="49" t="e">
        <f t="shared" si="2"/>
        <v>#DIV/0!</v>
      </c>
      <c r="I80" s="7"/>
      <c r="J80" s="7"/>
      <c r="K80" s="7"/>
      <c r="L80" s="7"/>
      <c r="N80" s="45" t="e">
        <f t="shared" si="3"/>
        <v>#DIV/0!</v>
      </c>
    </row>
    <row r="81" spans="1:14" x14ac:dyDescent="0.25">
      <c r="A81" s="7"/>
      <c r="B81" s="7"/>
      <c r="C81" s="9" t="s">
        <v>60</v>
      </c>
      <c r="D81" s="55"/>
      <c r="E81" s="19">
        <f t="shared" si="9"/>
        <v>0</v>
      </c>
      <c r="F81" s="52" t="e">
        <f t="shared" si="6"/>
        <v>#DIV/0!</v>
      </c>
      <c r="G81" s="53" t="e">
        <f t="shared" si="1"/>
        <v>#DIV/0!</v>
      </c>
      <c r="H81" s="49" t="e">
        <f t="shared" si="2"/>
        <v>#DIV/0!</v>
      </c>
      <c r="I81" s="7"/>
      <c r="J81" s="7"/>
      <c r="K81" s="7"/>
      <c r="L81" s="7"/>
      <c r="N81" s="45" t="e">
        <f t="shared" si="3"/>
        <v>#DIV/0!</v>
      </c>
    </row>
    <row r="82" spans="1:14" x14ac:dyDescent="0.25">
      <c r="A82" s="7"/>
      <c r="B82" s="7"/>
      <c r="C82" s="9" t="s">
        <v>61</v>
      </c>
      <c r="D82" s="55"/>
      <c r="E82" s="19">
        <f t="shared" si="9"/>
        <v>0</v>
      </c>
      <c r="F82" s="52" t="e">
        <f t="shared" si="6"/>
        <v>#DIV/0!</v>
      </c>
      <c r="G82" s="53" t="e">
        <f t="shared" si="1"/>
        <v>#DIV/0!</v>
      </c>
      <c r="H82" s="49" t="e">
        <f t="shared" si="2"/>
        <v>#DIV/0!</v>
      </c>
      <c r="I82" s="7"/>
      <c r="J82" s="7"/>
      <c r="K82" s="7"/>
      <c r="L82" s="7"/>
      <c r="N82" s="45" t="e">
        <f t="shared" si="3"/>
        <v>#DIV/0!</v>
      </c>
    </row>
    <row r="83" spans="1:14" x14ac:dyDescent="0.25">
      <c r="A83" s="7"/>
      <c r="B83" s="7"/>
      <c r="C83" s="9" t="s">
        <v>62</v>
      </c>
      <c r="D83" s="55"/>
      <c r="E83" s="19">
        <f t="shared" si="9"/>
        <v>0</v>
      </c>
      <c r="F83" s="52" t="e">
        <f t="shared" si="6"/>
        <v>#DIV/0!</v>
      </c>
      <c r="G83" s="53" t="e">
        <f t="shared" si="1"/>
        <v>#DIV/0!</v>
      </c>
      <c r="H83" s="49" t="e">
        <f t="shared" si="2"/>
        <v>#DIV/0!</v>
      </c>
      <c r="I83" s="7"/>
      <c r="J83" s="7"/>
      <c r="K83" s="7"/>
      <c r="L83" s="7"/>
      <c r="N83" s="45" t="e">
        <f t="shared" si="3"/>
        <v>#DIV/0!</v>
      </c>
    </row>
    <row r="84" spans="1:14" x14ac:dyDescent="0.25">
      <c r="A84" s="7"/>
      <c r="B84" s="7"/>
      <c r="C84" s="9" t="s">
        <v>63</v>
      </c>
      <c r="D84" s="55"/>
      <c r="E84" s="19">
        <f>G22</f>
        <v>0</v>
      </c>
      <c r="F84" s="52" t="e">
        <f t="shared" si="6"/>
        <v>#DIV/0!</v>
      </c>
      <c r="G84" s="53" t="e">
        <f t="shared" si="1"/>
        <v>#DIV/0!</v>
      </c>
      <c r="H84" s="49" t="e">
        <f t="shared" si="2"/>
        <v>#DIV/0!</v>
      </c>
      <c r="I84" s="7"/>
      <c r="J84" s="7"/>
      <c r="K84" s="7"/>
      <c r="L84" s="7"/>
      <c r="N84" s="45" t="e">
        <f t="shared" si="3"/>
        <v>#DIV/0!</v>
      </c>
    </row>
    <row r="85" spans="1:14" x14ac:dyDescent="0.25">
      <c r="A85" s="7"/>
      <c r="B85" s="7"/>
      <c r="C85" s="9" t="s">
        <v>64</v>
      </c>
      <c r="D85" s="55"/>
      <c r="E85" s="19">
        <f>G23</f>
        <v>0</v>
      </c>
      <c r="F85" s="52" t="e">
        <f t="shared" si="6"/>
        <v>#DIV/0!</v>
      </c>
      <c r="G85" s="53" t="e">
        <f t="shared" si="1"/>
        <v>#DIV/0!</v>
      </c>
      <c r="H85" s="49" t="e">
        <f t="shared" si="2"/>
        <v>#DIV/0!</v>
      </c>
      <c r="I85" s="7"/>
      <c r="J85" s="7"/>
      <c r="K85" s="7"/>
      <c r="L85" s="7"/>
      <c r="N85" s="45" t="e">
        <f t="shared" si="3"/>
        <v>#DIV/0!</v>
      </c>
    </row>
    <row r="86" spans="1:14" x14ac:dyDescent="0.25">
      <c r="A86" s="7"/>
      <c r="B86" s="7"/>
      <c r="C86" s="9" t="s">
        <v>65</v>
      </c>
      <c r="D86" s="55"/>
      <c r="E86" s="19">
        <f>H16</f>
        <v>0</v>
      </c>
      <c r="F86" s="52" t="e">
        <f>E86*100/$I$32</f>
        <v>#DIV/0!</v>
      </c>
      <c r="G86" s="53" t="e">
        <f t="shared" si="1"/>
        <v>#DIV/0!</v>
      </c>
      <c r="H86" s="49" t="e">
        <f t="shared" si="2"/>
        <v>#DIV/0!</v>
      </c>
      <c r="I86" s="7"/>
      <c r="J86" s="7"/>
      <c r="K86" s="7"/>
      <c r="L86" s="7"/>
      <c r="N86" s="45" t="e">
        <f t="shared" si="3"/>
        <v>#DIV/0!</v>
      </c>
    </row>
    <row r="87" spans="1:14" x14ac:dyDescent="0.25">
      <c r="A87" s="7"/>
      <c r="B87" s="7"/>
      <c r="C87" s="9" t="s">
        <v>66</v>
      </c>
      <c r="D87" s="55"/>
      <c r="E87" s="19">
        <f t="shared" ref="E87:E93" si="10">H17</f>
        <v>0</v>
      </c>
      <c r="F87" s="52" t="e">
        <f t="shared" si="6"/>
        <v>#DIV/0!</v>
      </c>
      <c r="G87" s="53" t="e">
        <f t="shared" si="1"/>
        <v>#DIV/0!</v>
      </c>
      <c r="H87" s="49" t="e">
        <f t="shared" si="2"/>
        <v>#DIV/0!</v>
      </c>
      <c r="I87" s="7"/>
      <c r="J87" s="7"/>
      <c r="K87" s="7"/>
      <c r="L87" s="7"/>
      <c r="N87" s="45" t="e">
        <f t="shared" si="3"/>
        <v>#DIV/0!</v>
      </c>
    </row>
    <row r="88" spans="1:14" x14ac:dyDescent="0.25">
      <c r="A88" s="7"/>
      <c r="B88" s="7"/>
      <c r="C88" s="9" t="s">
        <v>67</v>
      </c>
      <c r="D88" s="55"/>
      <c r="E88" s="19">
        <f t="shared" si="10"/>
        <v>0</v>
      </c>
      <c r="F88" s="52" t="e">
        <f t="shared" si="6"/>
        <v>#DIV/0!</v>
      </c>
      <c r="G88" s="53" t="e">
        <f t="shared" si="1"/>
        <v>#DIV/0!</v>
      </c>
      <c r="H88" s="49" t="e">
        <f t="shared" si="2"/>
        <v>#DIV/0!</v>
      </c>
      <c r="I88" s="7"/>
      <c r="J88" s="7"/>
      <c r="K88" s="7"/>
      <c r="L88" s="7"/>
      <c r="N88" s="45" t="e">
        <f t="shared" si="3"/>
        <v>#DIV/0!</v>
      </c>
    </row>
    <row r="89" spans="1:14" x14ac:dyDescent="0.25">
      <c r="A89" s="7"/>
      <c r="B89" s="7"/>
      <c r="C89" s="9" t="s">
        <v>68</v>
      </c>
      <c r="D89" s="55"/>
      <c r="E89" s="19">
        <f t="shared" si="10"/>
        <v>0</v>
      </c>
      <c r="F89" s="52" t="e">
        <f t="shared" si="6"/>
        <v>#DIV/0!</v>
      </c>
      <c r="G89" s="53" t="e">
        <f t="shared" si="1"/>
        <v>#DIV/0!</v>
      </c>
      <c r="H89" s="49" t="e">
        <f t="shared" si="2"/>
        <v>#DIV/0!</v>
      </c>
      <c r="I89" s="7"/>
      <c r="J89" s="7"/>
      <c r="K89" s="7"/>
      <c r="L89" s="7"/>
      <c r="N89" s="45" t="e">
        <f t="shared" si="3"/>
        <v>#DIV/0!</v>
      </c>
    </row>
    <row r="90" spans="1:14" x14ac:dyDescent="0.25">
      <c r="A90" s="7"/>
      <c r="B90" s="7"/>
      <c r="C90" s="9" t="s">
        <v>69</v>
      </c>
      <c r="D90" s="55"/>
      <c r="E90" s="19">
        <f t="shared" si="10"/>
        <v>0</v>
      </c>
      <c r="F90" s="52" t="e">
        <f t="shared" si="6"/>
        <v>#DIV/0!</v>
      </c>
      <c r="G90" s="53" t="e">
        <f t="shared" si="1"/>
        <v>#DIV/0!</v>
      </c>
      <c r="H90" s="49" t="e">
        <f t="shared" si="2"/>
        <v>#DIV/0!</v>
      </c>
      <c r="I90" s="7"/>
      <c r="J90" s="7"/>
      <c r="K90" s="7"/>
      <c r="L90" s="7"/>
      <c r="N90" s="45" t="e">
        <f t="shared" si="3"/>
        <v>#DIV/0!</v>
      </c>
    </row>
    <row r="91" spans="1:14" x14ac:dyDescent="0.25">
      <c r="A91" s="7"/>
      <c r="B91" s="7"/>
      <c r="C91" s="9" t="s">
        <v>70</v>
      </c>
      <c r="D91" s="55"/>
      <c r="E91" s="19">
        <f t="shared" si="10"/>
        <v>0</v>
      </c>
      <c r="F91" s="52" t="e">
        <f>E91*100/$I$32</f>
        <v>#DIV/0!</v>
      </c>
      <c r="G91" s="53" t="e">
        <f t="shared" si="1"/>
        <v>#DIV/0!</v>
      </c>
      <c r="H91" s="49" t="e">
        <f t="shared" si="2"/>
        <v>#DIV/0!</v>
      </c>
      <c r="I91" s="7"/>
      <c r="J91" s="7"/>
      <c r="K91" s="7"/>
      <c r="L91" s="7"/>
      <c r="N91" s="45" t="e">
        <f t="shared" si="3"/>
        <v>#DIV/0!</v>
      </c>
    </row>
    <row r="92" spans="1:14" x14ac:dyDescent="0.25">
      <c r="A92" s="7"/>
      <c r="B92" s="7"/>
      <c r="C92" s="9" t="s">
        <v>71</v>
      </c>
      <c r="D92" s="55"/>
      <c r="E92" s="19">
        <f t="shared" si="10"/>
        <v>0</v>
      </c>
      <c r="F92" s="52" t="e">
        <f t="shared" si="6"/>
        <v>#DIV/0!</v>
      </c>
      <c r="G92" s="53" t="e">
        <f t="shared" si="1"/>
        <v>#DIV/0!</v>
      </c>
      <c r="H92" s="49" t="e">
        <f t="shared" si="2"/>
        <v>#DIV/0!</v>
      </c>
      <c r="I92" s="7"/>
      <c r="J92" s="7"/>
      <c r="K92" s="7"/>
      <c r="L92" s="7"/>
      <c r="N92" s="45" t="e">
        <f t="shared" si="3"/>
        <v>#DIV/0!</v>
      </c>
    </row>
    <row r="93" spans="1:14" x14ac:dyDescent="0.25">
      <c r="A93" s="7"/>
      <c r="B93" s="7"/>
      <c r="C93" s="9" t="s">
        <v>72</v>
      </c>
      <c r="D93" s="55"/>
      <c r="E93" s="19">
        <f t="shared" si="10"/>
        <v>0</v>
      </c>
      <c r="F93" s="52" t="e">
        <f t="shared" si="6"/>
        <v>#DIV/0!</v>
      </c>
      <c r="G93" s="53" t="e">
        <f t="shared" si="1"/>
        <v>#DIV/0!</v>
      </c>
      <c r="H93" s="49" t="e">
        <f t="shared" si="2"/>
        <v>#DIV/0!</v>
      </c>
      <c r="I93" s="7"/>
      <c r="J93" s="7"/>
      <c r="K93" s="7"/>
      <c r="L93" s="7"/>
      <c r="N93" s="45" t="e">
        <f t="shared" si="3"/>
        <v>#DIV/0!</v>
      </c>
    </row>
    <row r="94" spans="1:14" x14ac:dyDescent="0.25">
      <c r="A94" s="7"/>
      <c r="B94" s="7"/>
      <c r="C94" s="9" t="s">
        <v>73</v>
      </c>
      <c r="D94" s="55"/>
      <c r="E94" s="19">
        <f>I16</f>
        <v>0</v>
      </c>
      <c r="F94" s="52" t="e">
        <f t="shared" si="6"/>
        <v>#DIV/0!</v>
      </c>
      <c r="G94" s="53" t="e">
        <f t="shared" si="1"/>
        <v>#DIV/0!</v>
      </c>
      <c r="H94" s="49" t="e">
        <f t="shared" si="2"/>
        <v>#DIV/0!</v>
      </c>
      <c r="I94" s="7"/>
      <c r="J94" s="7"/>
      <c r="K94" s="7"/>
      <c r="L94" s="7"/>
      <c r="N94" s="45" t="e">
        <f t="shared" si="3"/>
        <v>#DIV/0!</v>
      </c>
    </row>
    <row r="95" spans="1:14" x14ac:dyDescent="0.25">
      <c r="A95" s="7"/>
      <c r="B95" s="7"/>
      <c r="C95" s="9" t="s">
        <v>74</v>
      </c>
      <c r="D95" s="55"/>
      <c r="E95" s="19">
        <f t="shared" ref="E95:E100" si="11">I17</f>
        <v>0</v>
      </c>
      <c r="F95" s="52" t="e">
        <f t="shared" si="6"/>
        <v>#DIV/0!</v>
      </c>
      <c r="G95" s="53" t="e">
        <f t="shared" si="1"/>
        <v>#DIV/0!</v>
      </c>
      <c r="H95" s="49" t="e">
        <f t="shared" si="2"/>
        <v>#DIV/0!</v>
      </c>
      <c r="I95" s="7"/>
      <c r="J95" s="7"/>
      <c r="K95" s="7"/>
      <c r="L95" s="7"/>
      <c r="N95" s="45" t="e">
        <f t="shared" si="3"/>
        <v>#DIV/0!</v>
      </c>
    </row>
    <row r="96" spans="1:14" x14ac:dyDescent="0.25">
      <c r="A96" s="7"/>
      <c r="B96" s="7"/>
      <c r="C96" s="9" t="s">
        <v>75</v>
      </c>
      <c r="D96" s="55"/>
      <c r="E96" s="19">
        <f t="shared" si="11"/>
        <v>0</v>
      </c>
      <c r="F96" s="52" t="e">
        <f t="shared" si="6"/>
        <v>#DIV/0!</v>
      </c>
      <c r="G96" s="53" t="e">
        <f t="shared" si="1"/>
        <v>#DIV/0!</v>
      </c>
      <c r="H96" s="49" t="e">
        <f t="shared" si="2"/>
        <v>#DIV/0!</v>
      </c>
      <c r="I96" s="7"/>
      <c r="J96" s="7"/>
      <c r="K96" s="7"/>
      <c r="L96" s="7"/>
      <c r="N96" s="45" t="e">
        <f t="shared" si="3"/>
        <v>#DIV/0!</v>
      </c>
    </row>
    <row r="97" spans="1:14" x14ac:dyDescent="0.25">
      <c r="A97" s="7"/>
      <c r="B97" s="7"/>
      <c r="C97" s="9" t="s">
        <v>76</v>
      </c>
      <c r="D97" s="55"/>
      <c r="E97" s="19">
        <f t="shared" si="11"/>
        <v>0</v>
      </c>
      <c r="F97" s="52" t="e">
        <f t="shared" si="6"/>
        <v>#DIV/0!</v>
      </c>
      <c r="G97" s="53" t="e">
        <f t="shared" si="1"/>
        <v>#DIV/0!</v>
      </c>
      <c r="H97" s="49" t="e">
        <f t="shared" si="2"/>
        <v>#DIV/0!</v>
      </c>
      <c r="I97" s="7"/>
      <c r="J97" s="7"/>
      <c r="K97" s="7"/>
      <c r="L97" s="7"/>
      <c r="N97" s="45" t="e">
        <f t="shared" si="3"/>
        <v>#DIV/0!</v>
      </c>
    </row>
    <row r="98" spans="1:14" x14ac:dyDescent="0.25">
      <c r="A98" s="7"/>
      <c r="B98" s="7"/>
      <c r="C98" s="9" t="s">
        <v>77</v>
      </c>
      <c r="D98" s="55"/>
      <c r="E98" s="19">
        <f t="shared" si="11"/>
        <v>0</v>
      </c>
      <c r="F98" s="52" t="e">
        <f t="shared" si="6"/>
        <v>#DIV/0!</v>
      </c>
      <c r="G98" s="53" t="e">
        <f t="shared" si="1"/>
        <v>#DIV/0!</v>
      </c>
      <c r="H98" s="49" t="e">
        <f t="shared" si="2"/>
        <v>#DIV/0!</v>
      </c>
      <c r="I98" s="7"/>
      <c r="J98" s="7"/>
      <c r="K98" s="7"/>
      <c r="L98" s="7"/>
      <c r="N98" s="45" t="e">
        <f t="shared" si="3"/>
        <v>#DIV/0!</v>
      </c>
    </row>
    <row r="99" spans="1:14" x14ac:dyDescent="0.25">
      <c r="A99" s="7"/>
      <c r="B99" s="7"/>
      <c r="C99" s="9" t="s">
        <v>78</v>
      </c>
      <c r="D99" s="55"/>
      <c r="E99" s="19">
        <f t="shared" si="11"/>
        <v>0</v>
      </c>
      <c r="F99" s="52" t="e">
        <f>E99*100/$I$32</f>
        <v>#DIV/0!</v>
      </c>
      <c r="G99" s="53" t="e">
        <f t="shared" si="1"/>
        <v>#DIV/0!</v>
      </c>
      <c r="H99" s="49" t="e">
        <f t="shared" si="2"/>
        <v>#DIV/0!</v>
      </c>
      <c r="I99" s="7"/>
      <c r="J99" s="7"/>
      <c r="K99" s="7"/>
      <c r="L99" s="7"/>
      <c r="N99" s="45" t="e">
        <f t="shared" si="3"/>
        <v>#DIV/0!</v>
      </c>
    </row>
    <row r="100" spans="1:14" x14ac:dyDescent="0.25">
      <c r="A100" s="7"/>
      <c r="B100" s="7"/>
      <c r="C100" s="9" t="s">
        <v>79</v>
      </c>
      <c r="D100" s="55"/>
      <c r="E100" s="19">
        <f t="shared" si="11"/>
        <v>0</v>
      </c>
      <c r="F100" s="52" t="e">
        <f t="shared" si="6"/>
        <v>#DIV/0!</v>
      </c>
      <c r="G100" s="53" t="e">
        <f t="shared" si="1"/>
        <v>#DIV/0!</v>
      </c>
      <c r="H100" s="49" t="e">
        <f t="shared" si="2"/>
        <v>#DIV/0!</v>
      </c>
      <c r="I100" s="7"/>
      <c r="J100" s="7"/>
      <c r="K100" s="7"/>
      <c r="L100" s="7"/>
      <c r="N100" s="45" t="e">
        <f t="shared" si="3"/>
        <v>#DIV/0!</v>
      </c>
    </row>
    <row r="101" spans="1:14" x14ac:dyDescent="0.25">
      <c r="A101" s="7"/>
      <c r="B101" s="7"/>
      <c r="C101" s="9" t="s">
        <v>80</v>
      </c>
      <c r="D101" s="55"/>
      <c r="E101" s="19">
        <f>I23</f>
        <v>0</v>
      </c>
      <c r="F101" s="52" t="e">
        <f t="shared" si="6"/>
        <v>#DIV/0!</v>
      </c>
      <c r="G101" s="53" t="e">
        <f t="shared" si="1"/>
        <v>#DIV/0!</v>
      </c>
      <c r="H101" s="49" t="e">
        <f t="shared" si="2"/>
        <v>#DIV/0!</v>
      </c>
      <c r="I101" s="7"/>
      <c r="J101" s="7"/>
      <c r="K101" s="7"/>
      <c r="L101" s="7"/>
      <c r="N101" s="45" t="e">
        <f t="shared" si="3"/>
        <v>#DIV/0!</v>
      </c>
    </row>
    <row r="102" spans="1:14" x14ac:dyDescent="0.25">
      <c r="A102" s="7"/>
      <c r="B102" s="7"/>
      <c r="C102" s="9" t="s">
        <v>85</v>
      </c>
      <c r="D102" s="55"/>
      <c r="E102" s="19">
        <f>J16</f>
        <v>0</v>
      </c>
      <c r="F102" s="52" t="e">
        <f t="shared" ref="F102:F120" si="12">E102*100/$I$32</f>
        <v>#DIV/0!</v>
      </c>
      <c r="G102" s="53" t="e">
        <f t="shared" si="1"/>
        <v>#DIV/0!</v>
      </c>
      <c r="H102" s="49" t="e">
        <f t="shared" si="2"/>
        <v>#DIV/0!</v>
      </c>
      <c r="I102" s="7"/>
      <c r="J102" s="7"/>
      <c r="K102" s="7"/>
      <c r="L102" s="7"/>
      <c r="N102" s="45" t="e">
        <f t="shared" si="3"/>
        <v>#DIV/0!</v>
      </c>
    </row>
    <row r="103" spans="1:14" x14ac:dyDescent="0.25">
      <c r="A103" s="7"/>
      <c r="B103" s="7"/>
      <c r="C103" s="9" t="s">
        <v>86</v>
      </c>
      <c r="D103" s="55"/>
      <c r="E103" s="19">
        <f t="shared" ref="E103:E109" si="13">J17</f>
        <v>0</v>
      </c>
      <c r="F103" s="52" t="e">
        <f t="shared" si="12"/>
        <v>#DIV/0!</v>
      </c>
      <c r="G103" s="53" t="e">
        <f t="shared" si="1"/>
        <v>#DIV/0!</v>
      </c>
      <c r="H103" s="49" t="e">
        <f t="shared" si="2"/>
        <v>#DIV/0!</v>
      </c>
      <c r="I103" s="7"/>
      <c r="J103" s="7"/>
      <c r="K103" s="7"/>
      <c r="L103" s="7"/>
      <c r="N103" s="45" t="e">
        <f t="shared" si="3"/>
        <v>#DIV/0!</v>
      </c>
    </row>
    <row r="104" spans="1:14" x14ac:dyDescent="0.25">
      <c r="A104" s="7"/>
      <c r="B104" s="7"/>
      <c r="C104" s="9" t="s">
        <v>87</v>
      </c>
      <c r="D104" s="55"/>
      <c r="E104" s="19">
        <f t="shared" si="13"/>
        <v>0</v>
      </c>
      <c r="F104" s="52" t="e">
        <f t="shared" si="12"/>
        <v>#DIV/0!</v>
      </c>
      <c r="G104" s="53" t="e">
        <f t="shared" si="1"/>
        <v>#DIV/0!</v>
      </c>
      <c r="H104" s="49" t="e">
        <f t="shared" si="2"/>
        <v>#DIV/0!</v>
      </c>
      <c r="I104" s="7"/>
      <c r="J104" s="7"/>
      <c r="K104" s="7"/>
      <c r="L104" s="7"/>
      <c r="N104" s="45" t="e">
        <f t="shared" si="3"/>
        <v>#DIV/0!</v>
      </c>
    </row>
    <row r="105" spans="1:14" x14ac:dyDescent="0.25">
      <c r="A105" s="7"/>
      <c r="B105" s="7"/>
      <c r="C105" s="9" t="s">
        <v>88</v>
      </c>
      <c r="D105" s="55"/>
      <c r="E105" s="19">
        <f t="shared" si="13"/>
        <v>0</v>
      </c>
      <c r="F105" s="52" t="e">
        <f t="shared" si="12"/>
        <v>#DIV/0!</v>
      </c>
      <c r="G105" s="53" t="e">
        <f t="shared" si="1"/>
        <v>#DIV/0!</v>
      </c>
      <c r="H105" s="49" t="e">
        <f t="shared" si="2"/>
        <v>#DIV/0!</v>
      </c>
      <c r="I105" s="7"/>
      <c r="J105" s="7"/>
      <c r="K105" s="7"/>
      <c r="L105" s="7"/>
      <c r="N105" s="45" t="e">
        <f t="shared" si="3"/>
        <v>#DIV/0!</v>
      </c>
    </row>
    <row r="106" spans="1:14" x14ac:dyDescent="0.25">
      <c r="A106" s="7"/>
      <c r="B106" s="7"/>
      <c r="C106" s="9" t="s">
        <v>89</v>
      </c>
      <c r="D106" s="55"/>
      <c r="E106" s="19">
        <f t="shared" si="13"/>
        <v>0</v>
      </c>
      <c r="F106" s="52" t="e">
        <f t="shared" si="12"/>
        <v>#DIV/0!</v>
      </c>
      <c r="G106" s="53" t="e">
        <f t="shared" si="1"/>
        <v>#DIV/0!</v>
      </c>
      <c r="H106" s="49" t="e">
        <f t="shared" si="2"/>
        <v>#DIV/0!</v>
      </c>
      <c r="I106" s="7"/>
      <c r="J106" s="7"/>
      <c r="K106" s="7"/>
      <c r="L106" s="7"/>
      <c r="N106" s="45" t="e">
        <f t="shared" si="3"/>
        <v>#DIV/0!</v>
      </c>
    </row>
    <row r="107" spans="1:14" x14ac:dyDescent="0.25">
      <c r="A107" s="7"/>
      <c r="B107" s="7"/>
      <c r="C107" s="9" t="s">
        <v>90</v>
      </c>
      <c r="D107" s="55"/>
      <c r="E107" s="19">
        <f t="shared" si="13"/>
        <v>0</v>
      </c>
      <c r="F107" s="52" t="e">
        <f t="shared" si="12"/>
        <v>#DIV/0!</v>
      </c>
      <c r="G107" s="53" t="e">
        <f t="shared" ref="G107:G125" si="14">IF(F107&gt;23.1,"REACTIVO",IF(F107&lt;18.9,"NO REACT",IF(18.9&lt;F107&gt;23.1,"INDET")))</f>
        <v>#DIV/0!</v>
      </c>
      <c r="H107" s="49" t="e">
        <f t="shared" ref="H107:H125" si="15">IF(N107 &gt;32000,"&gt;32000",IF(N107&lt;10000,"",IF(32001&lt;N107&gt;10001,N107)))</f>
        <v>#DIV/0!</v>
      </c>
      <c r="I107" s="7"/>
      <c r="J107" s="7"/>
      <c r="K107" s="7"/>
      <c r="L107" s="7"/>
      <c r="N107" s="45" t="e">
        <f t="shared" ref="N107:N125" si="16">((E107-$C$39)/$C$38)*200</f>
        <v>#DIV/0!</v>
      </c>
    </row>
    <row r="108" spans="1:14" x14ac:dyDescent="0.25">
      <c r="A108" s="7"/>
      <c r="B108" s="7"/>
      <c r="C108" s="9" t="s">
        <v>91</v>
      </c>
      <c r="D108" s="55"/>
      <c r="E108" s="19">
        <f t="shared" si="13"/>
        <v>0</v>
      </c>
      <c r="F108" s="52" t="e">
        <f t="shared" si="12"/>
        <v>#DIV/0!</v>
      </c>
      <c r="G108" s="53" t="e">
        <f t="shared" si="14"/>
        <v>#DIV/0!</v>
      </c>
      <c r="H108" s="49" t="e">
        <f t="shared" si="15"/>
        <v>#DIV/0!</v>
      </c>
      <c r="I108" s="7"/>
      <c r="J108" s="7"/>
      <c r="K108" s="7"/>
      <c r="L108" s="7"/>
      <c r="N108" s="45" t="e">
        <f t="shared" si="16"/>
        <v>#DIV/0!</v>
      </c>
    </row>
    <row r="109" spans="1:14" x14ac:dyDescent="0.25">
      <c r="A109" s="7"/>
      <c r="B109" s="7"/>
      <c r="C109" s="9" t="s">
        <v>92</v>
      </c>
      <c r="D109" s="55"/>
      <c r="E109" s="19">
        <f t="shared" si="13"/>
        <v>0</v>
      </c>
      <c r="F109" s="52" t="e">
        <f t="shared" si="12"/>
        <v>#DIV/0!</v>
      </c>
      <c r="G109" s="53" t="e">
        <f t="shared" si="14"/>
        <v>#DIV/0!</v>
      </c>
      <c r="H109" s="49" t="e">
        <f t="shared" si="15"/>
        <v>#DIV/0!</v>
      </c>
      <c r="I109" s="7"/>
      <c r="J109" s="7"/>
      <c r="K109" s="7"/>
      <c r="L109" s="7"/>
      <c r="N109" s="45" t="e">
        <f t="shared" si="16"/>
        <v>#DIV/0!</v>
      </c>
    </row>
    <row r="110" spans="1:14" x14ac:dyDescent="0.25">
      <c r="A110" s="7"/>
      <c r="B110" s="7"/>
      <c r="C110" s="9" t="s">
        <v>93</v>
      </c>
      <c r="D110" s="55"/>
      <c r="E110" s="19">
        <f>K16</f>
        <v>0</v>
      </c>
      <c r="F110" s="52" t="e">
        <f t="shared" si="12"/>
        <v>#DIV/0!</v>
      </c>
      <c r="G110" s="53" t="e">
        <f t="shared" si="14"/>
        <v>#DIV/0!</v>
      </c>
      <c r="H110" s="49" t="e">
        <f t="shared" si="15"/>
        <v>#DIV/0!</v>
      </c>
      <c r="I110" s="7"/>
      <c r="J110" s="7"/>
      <c r="K110" s="7"/>
      <c r="L110" s="7"/>
      <c r="N110" s="45" t="e">
        <f t="shared" si="16"/>
        <v>#DIV/0!</v>
      </c>
    </row>
    <row r="111" spans="1:14" x14ac:dyDescent="0.25">
      <c r="A111" s="7"/>
      <c r="B111" s="7"/>
      <c r="C111" s="9" t="s">
        <v>94</v>
      </c>
      <c r="D111" s="55"/>
      <c r="E111" s="19">
        <f t="shared" ref="E111:E117" si="17">K17</f>
        <v>0</v>
      </c>
      <c r="F111" s="52" t="e">
        <f t="shared" si="12"/>
        <v>#DIV/0!</v>
      </c>
      <c r="G111" s="53" t="e">
        <f t="shared" si="14"/>
        <v>#DIV/0!</v>
      </c>
      <c r="H111" s="49" t="e">
        <f t="shared" si="15"/>
        <v>#DIV/0!</v>
      </c>
      <c r="I111" s="7"/>
      <c r="J111" s="7"/>
      <c r="K111" s="7"/>
      <c r="L111" s="7"/>
      <c r="N111" s="45" t="e">
        <f t="shared" si="16"/>
        <v>#DIV/0!</v>
      </c>
    </row>
    <row r="112" spans="1:14" x14ac:dyDescent="0.25">
      <c r="A112" s="7"/>
      <c r="B112" s="7"/>
      <c r="C112" s="9" t="s">
        <v>96</v>
      </c>
      <c r="D112" s="55"/>
      <c r="E112" s="19">
        <f t="shared" si="17"/>
        <v>0</v>
      </c>
      <c r="F112" s="52" t="e">
        <f t="shared" si="12"/>
        <v>#DIV/0!</v>
      </c>
      <c r="G112" s="53" t="e">
        <f t="shared" si="14"/>
        <v>#DIV/0!</v>
      </c>
      <c r="H112" s="49" t="e">
        <f t="shared" si="15"/>
        <v>#DIV/0!</v>
      </c>
      <c r="I112" s="7"/>
      <c r="J112" s="7"/>
      <c r="K112" s="7"/>
      <c r="L112" s="7"/>
      <c r="N112" s="45" t="e">
        <f t="shared" si="16"/>
        <v>#DIV/0!</v>
      </c>
    </row>
    <row r="113" spans="1:14" x14ac:dyDescent="0.25">
      <c r="A113" s="7"/>
      <c r="B113" s="7"/>
      <c r="C113" s="9" t="s">
        <v>97</v>
      </c>
      <c r="D113" s="55"/>
      <c r="E113" s="19">
        <f t="shared" si="17"/>
        <v>0</v>
      </c>
      <c r="F113" s="52" t="e">
        <f t="shared" si="12"/>
        <v>#DIV/0!</v>
      </c>
      <c r="G113" s="53" t="e">
        <f t="shared" si="14"/>
        <v>#DIV/0!</v>
      </c>
      <c r="H113" s="49" t="e">
        <f t="shared" si="15"/>
        <v>#DIV/0!</v>
      </c>
      <c r="I113" s="7"/>
      <c r="J113" s="7"/>
      <c r="K113" s="7"/>
      <c r="L113" s="7"/>
      <c r="N113" s="45" t="e">
        <f t="shared" si="16"/>
        <v>#DIV/0!</v>
      </c>
    </row>
    <row r="114" spans="1:14" x14ac:dyDescent="0.25">
      <c r="A114" s="7"/>
      <c r="B114" s="7"/>
      <c r="C114" s="9" t="s">
        <v>98</v>
      </c>
      <c r="D114" s="55"/>
      <c r="E114" s="19">
        <f t="shared" si="17"/>
        <v>0</v>
      </c>
      <c r="F114" s="52" t="e">
        <f t="shared" si="12"/>
        <v>#DIV/0!</v>
      </c>
      <c r="G114" s="53" t="e">
        <f t="shared" si="14"/>
        <v>#DIV/0!</v>
      </c>
      <c r="H114" s="49" t="e">
        <f t="shared" si="15"/>
        <v>#DIV/0!</v>
      </c>
      <c r="I114" s="7"/>
      <c r="J114" s="7"/>
      <c r="K114" s="7"/>
      <c r="L114" s="7"/>
      <c r="N114" s="45" t="e">
        <f t="shared" si="16"/>
        <v>#DIV/0!</v>
      </c>
    </row>
    <row r="115" spans="1:14" x14ac:dyDescent="0.25">
      <c r="A115" s="7"/>
      <c r="B115" s="7"/>
      <c r="C115" s="9" t="s">
        <v>99</v>
      </c>
      <c r="D115" s="55"/>
      <c r="E115" s="19">
        <f t="shared" si="17"/>
        <v>0</v>
      </c>
      <c r="F115" s="52" t="e">
        <f t="shared" si="12"/>
        <v>#DIV/0!</v>
      </c>
      <c r="G115" s="53" t="e">
        <f t="shared" si="14"/>
        <v>#DIV/0!</v>
      </c>
      <c r="H115" s="49" t="e">
        <f t="shared" si="15"/>
        <v>#DIV/0!</v>
      </c>
      <c r="I115" s="7"/>
      <c r="J115" s="7"/>
      <c r="K115" s="7"/>
      <c r="L115" s="7"/>
      <c r="N115" s="45" t="e">
        <f t="shared" si="16"/>
        <v>#DIV/0!</v>
      </c>
    </row>
    <row r="116" spans="1:14" x14ac:dyDescent="0.25">
      <c r="A116" s="7"/>
      <c r="B116" s="7"/>
      <c r="C116" s="9" t="s">
        <v>100</v>
      </c>
      <c r="D116" s="55"/>
      <c r="E116" s="19">
        <f t="shared" si="17"/>
        <v>0</v>
      </c>
      <c r="F116" s="52" t="e">
        <f t="shared" si="12"/>
        <v>#DIV/0!</v>
      </c>
      <c r="G116" s="53" t="e">
        <f t="shared" si="14"/>
        <v>#DIV/0!</v>
      </c>
      <c r="H116" s="49" t="e">
        <f t="shared" si="15"/>
        <v>#DIV/0!</v>
      </c>
      <c r="I116" s="7"/>
      <c r="J116" s="7"/>
      <c r="K116" s="7"/>
      <c r="L116" s="7"/>
      <c r="N116" s="45" t="e">
        <f t="shared" si="16"/>
        <v>#DIV/0!</v>
      </c>
    </row>
    <row r="117" spans="1:14" x14ac:dyDescent="0.25">
      <c r="A117" s="7"/>
      <c r="B117" s="7"/>
      <c r="C117" s="9" t="s">
        <v>101</v>
      </c>
      <c r="D117" s="55"/>
      <c r="E117" s="19">
        <f t="shared" si="17"/>
        <v>0</v>
      </c>
      <c r="F117" s="52" t="e">
        <f t="shared" si="12"/>
        <v>#DIV/0!</v>
      </c>
      <c r="G117" s="53" t="e">
        <f t="shared" si="14"/>
        <v>#DIV/0!</v>
      </c>
      <c r="H117" s="49" t="e">
        <f t="shared" si="15"/>
        <v>#DIV/0!</v>
      </c>
      <c r="I117" s="7"/>
      <c r="J117" s="7"/>
      <c r="K117" s="7"/>
      <c r="L117" s="7"/>
      <c r="N117" s="45" t="e">
        <f t="shared" si="16"/>
        <v>#DIV/0!</v>
      </c>
    </row>
    <row r="118" spans="1:14" x14ac:dyDescent="0.25">
      <c r="A118" s="7"/>
      <c r="B118" s="7"/>
      <c r="C118" s="9" t="s">
        <v>102</v>
      </c>
      <c r="D118" s="55"/>
      <c r="E118" s="19">
        <f>L16</f>
        <v>0</v>
      </c>
      <c r="F118" s="52" t="e">
        <f t="shared" si="12"/>
        <v>#DIV/0!</v>
      </c>
      <c r="G118" s="53" t="e">
        <f t="shared" si="14"/>
        <v>#DIV/0!</v>
      </c>
      <c r="H118" s="49" t="e">
        <f t="shared" si="15"/>
        <v>#DIV/0!</v>
      </c>
      <c r="I118" s="7"/>
      <c r="J118" s="7"/>
      <c r="K118" s="7"/>
      <c r="L118" s="7"/>
      <c r="N118" s="45" t="e">
        <f t="shared" si="16"/>
        <v>#DIV/0!</v>
      </c>
    </row>
    <row r="119" spans="1:14" x14ac:dyDescent="0.25">
      <c r="A119" s="7"/>
      <c r="B119" s="7"/>
      <c r="C119" s="9" t="s">
        <v>103</v>
      </c>
      <c r="D119" s="55"/>
      <c r="E119" s="19">
        <f t="shared" ref="E119:E125" si="18">L17</f>
        <v>0</v>
      </c>
      <c r="F119" s="52" t="e">
        <f t="shared" si="12"/>
        <v>#DIV/0!</v>
      </c>
      <c r="G119" s="53" t="e">
        <f t="shared" si="14"/>
        <v>#DIV/0!</v>
      </c>
      <c r="H119" s="49" t="e">
        <f t="shared" si="15"/>
        <v>#DIV/0!</v>
      </c>
      <c r="I119" s="7"/>
      <c r="J119" s="7"/>
      <c r="K119" s="7"/>
      <c r="L119" s="7"/>
      <c r="N119" s="45" t="e">
        <f t="shared" si="16"/>
        <v>#DIV/0!</v>
      </c>
    </row>
    <row r="120" spans="1:14" x14ac:dyDescent="0.25">
      <c r="A120" s="7"/>
      <c r="B120" s="7"/>
      <c r="C120" s="9" t="s">
        <v>104</v>
      </c>
      <c r="D120" s="55"/>
      <c r="E120" s="19">
        <f t="shared" si="18"/>
        <v>0</v>
      </c>
      <c r="F120" s="52" t="e">
        <f t="shared" si="12"/>
        <v>#DIV/0!</v>
      </c>
      <c r="G120" s="53" t="e">
        <f t="shared" si="14"/>
        <v>#DIV/0!</v>
      </c>
      <c r="H120" s="49" t="e">
        <f t="shared" si="15"/>
        <v>#DIV/0!</v>
      </c>
      <c r="I120" s="7"/>
      <c r="J120" s="7"/>
      <c r="K120" s="7"/>
      <c r="L120" s="7"/>
      <c r="N120" s="45" t="e">
        <f t="shared" si="16"/>
        <v>#DIV/0!</v>
      </c>
    </row>
    <row r="121" spans="1:14" x14ac:dyDescent="0.25">
      <c r="A121" s="7"/>
      <c r="B121" s="7"/>
      <c r="C121" s="9" t="s">
        <v>95</v>
      </c>
      <c r="D121" s="55"/>
      <c r="E121" s="19">
        <f t="shared" si="18"/>
        <v>0</v>
      </c>
      <c r="F121" s="52" t="e">
        <f t="shared" ref="F121:F125" si="19">E121*100/$I$32</f>
        <v>#DIV/0!</v>
      </c>
      <c r="G121" s="53" t="e">
        <f t="shared" si="14"/>
        <v>#DIV/0!</v>
      </c>
      <c r="H121" s="49" t="e">
        <f t="shared" si="15"/>
        <v>#DIV/0!</v>
      </c>
      <c r="I121" s="7"/>
      <c r="J121" s="7"/>
      <c r="K121" s="7"/>
      <c r="L121" s="7"/>
      <c r="N121" s="45" t="e">
        <f t="shared" si="16"/>
        <v>#DIV/0!</v>
      </c>
    </row>
    <row r="122" spans="1:14" x14ac:dyDescent="0.25">
      <c r="A122" s="7"/>
      <c r="B122" s="7"/>
      <c r="C122" s="9" t="s">
        <v>105</v>
      </c>
      <c r="D122" s="55"/>
      <c r="E122" s="19">
        <f t="shared" si="18"/>
        <v>0</v>
      </c>
      <c r="F122" s="52" t="e">
        <f t="shared" si="19"/>
        <v>#DIV/0!</v>
      </c>
      <c r="G122" s="53" t="e">
        <f t="shared" si="14"/>
        <v>#DIV/0!</v>
      </c>
      <c r="H122" s="49" t="e">
        <f t="shared" si="15"/>
        <v>#DIV/0!</v>
      </c>
      <c r="I122" s="7"/>
      <c r="J122" s="7"/>
      <c r="K122" s="7"/>
      <c r="L122" s="7"/>
      <c r="N122" s="45" t="e">
        <f t="shared" si="16"/>
        <v>#DIV/0!</v>
      </c>
    </row>
    <row r="123" spans="1:14" x14ac:dyDescent="0.25">
      <c r="A123" s="7"/>
      <c r="B123" s="7"/>
      <c r="C123" s="9" t="s">
        <v>106</v>
      </c>
      <c r="D123" s="55"/>
      <c r="E123" s="19">
        <f t="shared" si="18"/>
        <v>0</v>
      </c>
      <c r="F123" s="52" t="e">
        <f t="shared" si="19"/>
        <v>#DIV/0!</v>
      </c>
      <c r="G123" s="53" t="e">
        <f t="shared" si="14"/>
        <v>#DIV/0!</v>
      </c>
      <c r="H123" s="49" t="e">
        <f t="shared" si="15"/>
        <v>#DIV/0!</v>
      </c>
      <c r="I123" s="7"/>
      <c r="J123" s="7"/>
      <c r="K123" s="7"/>
      <c r="L123" s="7"/>
      <c r="N123" s="45" t="e">
        <f t="shared" si="16"/>
        <v>#DIV/0!</v>
      </c>
    </row>
    <row r="124" spans="1:14" x14ac:dyDescent="0.25">
      <c r="A124" s="7"/>
      <c r="B124" s="7"/>
      <c r="C124" s="9" t="s">
        <v>107</v>
      </c>
      <c r="D124" s="55"/>
      <c r="E124" s="19">
        <f t="shared" si="18"/>
        <v>0</v>
      </c>
      <c r="F124" s="52" t="e">
        <f t="shared" si="19"/>
        <v>#DIV/0!</v>
      </c>
      <c r="G124" s="53" t="e">
        <f t="shared" si="14"/>
        <v>#DIV/0!</v>
      </c>
      <c r="H124" s="49" t="e">
        <f t="shared" si="15"/>
        <v>#DIV/0!</v>
      </c>
      <c r="I124" s="7"/>
      <c r="J124" s="7"/>
      <c r="K124" s="7"/>
      <c r="L124" s="7"/>
      <c r="N124" s="45" t="e">
        <f t="shared" si="16"/>
        <v>#DIV/0!</v>
      </c>
    </row>
    <row r="125" spans="1:14" x14ac:dyDescent="0.25">
      <c r="A125" s="7"/>
      <c r="B125" s="7"/>
      <c r="C125" s="10" t="s">
        <v>108</v>
      </c>
      <c r="D125" s="55"/>
      <c r="E125" s="19">
        <f t="shared" si="18"/>
        <v>0</v>
      </c>
      <c r="F125" s="46" t="e">
        <f t="shared" si="19"/>
        <v>#DIV/0!</v>
      </c>
      <c r="G125" s="47" t="e">
        <f t="shared" si="14"/>
        <v>#DIV/0!</v>
      </c>
      <c r="H125" s="48" t="e">
        <f t="shared" si="15"/>
        <v>#DIV/0!</v>
      </c>
      <c r="I125" s="7"/>
      <c r="J125" s="7"/>
      <c r="K125" s="7"/>
      <c r="L125" s="7"/>
      <c r="N125" s="48" t="e">
        <f t="shared" si="16"/>
        <v>#DIV/0!</v>
      </c>
    </row>
    <row r="126" spans="1:14" x14ac:dyDescent="0.25">
      <c r="A126" s="59" t="s">
        <v>112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</row>
    <row r="127" spans="1:14" x14ac:dyDescent="0.2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14" x14ac:dyDescent="0.2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</row>
    <row r="129" spans="1:12" x14ac:dyDescent="0.2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</row>
    <row r="130" spans="1:12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</sheetData>
  <sheetProtection algorithmName="SHA-512" hashValue="RMBlUPgOqw9ItXm/UdRP4FqweTKrljAY9/SQ51j6m1B6zEodnMIhaep5ZZYqlzL2Ur5a/ILsSXU9e5AqJ/5O1g==" saltValue="/r7LceCQBUiwPuoeTbuMWA==" spinCount="100000" sheet="1" objects="1" scenarios="1"/>
  <mergeCells count="22">
    <mergeCell ref="I32:J32"/>
    <mergeCell ref="I33:J33"/>
    <mergeCell ref="I34:J34"/>
    <mergeCell ref="I35:J35"/>
    <mergeCell ref="B37:F37"/>
    <mergeCell ref="I37:J37"/>
    <mergeCell ref="A126:L129"/>
    <mergeCell ref="E1:F1"/>
    <mergeCell ref="H26:I26"/>
    <mergeCell ref="H27:I27"/>
    <mergeCell ref="H28:I28"/>
    <mergeCell ref="A5:L5"/>
    <mergeCell ref="J2:K2"/>
    <mergeCell ref="E2:F2"/>
    <mergeCell ref="D38:F39"/>
    <mergeCell ref="A25:B25"/>
    <mergeCell ref="H25:J25"/>
    <mergeCell ref="I38:J38"/>
    <mergeCell ref="H29:I29"/>
    <mergeCell ref="H30:J30"/>
    <mergeCell ref="I31:J31"/>
    <mergeCell ref="I39:J39"/>
  </mergeCells>
  <phoneticPr fontId="4" type="noConversion"/>
  <conditionalFormatting sqref="J26:K26">
    <cfRule type="cellIs" dxfId="9" priority="20" operator="equal">
      <formula>"OK"</formula>
    </cfRule>
  </conditionalFormatting>
  <conditionalFormatting sqref="J27:K27">
    <cfRule type="cellIs" dxfId="8" priority="19" operator="equal">
      <formula>"OK"</formula>
    </cfRule>
  </conditionalFormatting>
  <conditionalFormatting sqref="J28:K28">
    <cfRule type="cellIs" dxfId="7" priority="18" operator="equal">
      <formula>"OK"</formula>
    </cfRule>
  </conditionalFormatting>
  <conditionalFormatting sqref="J29:K29">
    <cfRule type="cellIs" dxfId="6" priority="17" operator="equal">
      <formula>"OK"</formula>
    </cfRule>
  </conditionalFormatting>
  <conditionalFormatting sqref="J26:J29">
    <cfRule type="cellIs" dxfId="5" priority="7" operator="equal">
      <formula>"NO OK"</formula>
    </cfRule>
  </conditionalFormatting>
  <conditionalFormatting sqref="G42:G125">
    <cfRule type="cellIs" dxfId="4" priority="3" operator="equal">
      <formula>"NO REACT"</formula>
    </cfRule>
    <cfRule type="cellIs" dxfId="3" priority="4" operator="equal">
      <formula>"INDET"</formula>
    </cfRule>
    <cfRule type="cellIs" dxfId="2" priority="5" operator="equal">
      <formula>"REACTIVO"</formula>
    </cfRule>
  </conditionalFormatting>
  <conditionalFormatting sqref="N42:N125">
    <cfRule type="cellIs" dxfId="1" priority="2" operator="between">
      <formula>10000</formula>
      <formula>32000</formula>
    </cfRule>
  </conditionalFormatting>
  <conditionalFormatting sqref="H42:H125">
    <cfRule type="cellIs" dxfId="0" priority="1" operator="between">
      <formula>10000</formula>
      <formula>32000</formula>
    </cfRule>
  </conditionalFormatting>
  <printOptions horizontalCentered="1" verticalCentered="1"/>
  <pageMargins left="0" right="0" top="0.25" bottom="0.25" header="0.3" footer="0.3"/>
  <pageSetup orientation="portrait" horizontalDpi="1200" verticalDpi="1200" r:id="rId1"/>
  <ignoredErrors>
    <ignoredError sqref="I36:J38 I39" formulaRange="1"/>
    <ignoredError sqref="J26:J29 F90:F125 F43:F89 F42" evalError="1"/>
    <ignoredError sqref="I32:J35" evalError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 muestras</vt:lpstr>
      <vt:lpstr>Placa Completa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Melli</dc:creator>
  <cp:lastModifiedBy>Luciano Melli</cp:lastModifiedBy>
  <cp:lastPrinted>2021-10-18T20:50:36Z</cp:lastPrinted>
  <dcterms:created xsi:type="dcterms:W3CDTF">2021-09-02T16:47:14Z</dcterms:created>
  <dcterms:modified xsi:type="dcterms:W3CDTF">2021-10-19T13:13:23Z</dcterms:modified>
</cp:coreProperties>
</file>